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firstSheet="1" activeTab="1"/>
  </bookViews>
  <sheets>
    <sheet name="様式第１－３号（活動計画 ）【手引き記載例】20150212" sheetId="75" state="hidden" r:id="rId1"/>
    <sheet name="参加者名簿（１）" sheetId="82" r:id="rId2"/>
    <sheet name="参加者名簿（２）" sheetId="83" r:id="rId3"/>
    <sheet name="参加者名簿（３）" sheetId="84" r:id="rId4"/>
    <sheet name="作業日報" sheetId="85" r:id="rId5"/>
  </sheets>
  <definedNames>
    <definedName name="_xlnm.Print_Area" localSheetId="4">作業日報!$A$1:$G$75</definedName>
    <definedName name="_xlnm.Print_Area" localSheetId="1">'参加者名簿（１）'!$1:$41</definedName>
    <definedName name="_xlnm.Print_Area" localSheetId="2">'参加者名簿（２）'!$A$1:$H$33</definedName>
    <definedName name="_xlnm.Print_Area" localSheetId="3">'参加者名簿（３）'!$A$1:$L$32</definedName>
    <definedName name="_xlnm.Print_Area" localSheetId="0">'様式第１－３号（活動計画 ）【手引き記載例】20150212'!$B$2:$AM$273</definedName>
  </definedNames>
  <calcPr calcId="162913" calcMode="manual"/>
</workbook>
</file>

<file path=xl/calcChain.xml><?xml version="1.0" encoding="utf-8"?>
<calcChain xmlns="http://schemas.openxmlformats.org/spreadsheetml/2006/main">
  <c r="F5" i="85" l="1"/>
  <c r="E1" i="84"/>
  <c r="G1" i="83"/>
  <c r="A56" i="85" l="1"/>
  <c r="A57" i="85" s="1"/>
  <c r="A58" i="85" s="1"/>
  <c r="A59" i="85" s="1"/>
  <c r="A60" i="85" s="1"/>
  <c r="A61" i="85" s="1"/>
  <c r="A62" i="85" s="1"/>
  <c r="A63" i="85" s="1"/>
  <c r="A64" i="85" s="1"/>
  <c r="A65" i="85" s="1"/>
  <c r="A66" i="85" s="1"/>
  <c r="A67" i="85" s="1"/>
  <c r="A68" i="85" s="1"/>
  <c r="A69" i="85" s="1"/>
  <c r="A70" i="85" s="1"/>
  <c r="A14" i="85"/>
  <c r="L32" i="84" l="1"/>
  <c r="K32" i="84"/>
  <c r="J32" i="84"/>
  <c r="I32" i="84"/>
  <c r="L31" i="84"/>
  <c r="K31" i="84"/>
  <c r="J31" i="84"/>
  <c r="I31" i="84"/>
  <c r="G5" i="83"/>
  <c r="G4" i="83"/>
  <c r="L41" i="82"/>
  <c r="L40" i="82"/>
  <c r="L39" i="82"/>
  <c r="L38" i="82"/>
  <c r="L37" i="82"/>
  <c r="L36" i="82"/>
  <c r="L35" i="82"/>
  <c r="L34" i="82"/>
  <c r="L33" i="82"/>
  <c r="L32" i="82"/>
  <c r="L31" i="82"/>
  <c r="L30" i="82"/>
  <c r="L29" i="82"/>
  <c r="L28" i="82"/>
  <c r="L27" i="82"/>
  <c r="L26" i="82"/>
  <c r="L25" i="82"/>
  <c r="L24" i="82"/>
  <c r="L23" i="82"/>
  <c r="L22" i="82"/>
  <c r="L21" i="82"/>
  <c r="L20" i="82"/>
  <c r="L19" i="82"/>
  <c r="L18" i="82"/>
  <c r="L17" i="82"/>
  <c r="L16" i="82"/>
  <c r="L15" i="82"/>
  <c r="L14" i="82"/>
  <c r="L13" i="82"/>
  <c r="L12" i="82"/>
  <c r="BC11" i="82"/>
  <c r="BB11" i="82"/>
  <c r="BA11" i="82"/>
  <c r="AZ11" i="82"/>
  <c r="AY11" i="82"/>
  <c r="AX11" i="82"/>
  <c r="AW11" i="82"/>
  <c r="AV11" i="82"/>
  <c r="AU11" i="82"/>
  <c r="AT11" i="82"/>
  <c r="AS11" i="82"/>
  <c r="AR11" i="82"/>
  <c r="AQ11" i="82"/>
  <c r="AP11" i="82"/>
  <c r="AO11" i="82"/>
  <c r="AN11" i="82"/>
  <c r="AM11" i="82"/>
  <c r="AL11" i="82"/>
  <c r="AK11" i="82"/>
  <c r="AJ11" i="82"/>
  <c r="AI11" i="82"/>
  <c r="AH11" i="82"/>
  <c r="AG11" i="82"/>
  <c r="AF11" i="82"/>
  <c r="AE11" i="82"/>
  <c r="AD11" i="82"/>
  <c r="AC11" i="82"/>
  <c r="AB11" i="82"/>
  <c r="AA11" i="82"/>
  <c r="Z11" i="82"/>
  <c r="Y11" i="82"/>
  <c r="X11" i="82"/>
  <c r="W11" i="82"/>
  <c r="V11" i="82"/>
  <c r="U11" i="82"/>
  <c r="T11" i="82"/>
  <c r="S11" i="82"/>
  <c r="R11" i="82"/>
  <c r="Q11" i="82"/>
  <c r="P11" i="82"/>
  <c r="O11" i="82"/>
  <c r="BC10" i="82"/>
  <c r="BB10" i="82"/>
  <c r="BA10" i="82"/>
  <c r="AZ10" i="82"/>
  <c r="AY10" i="82"/>
  <c r="AX10" i="82"/>
  <c r="AW10" i="82"/>
  <c r="AV10" i="82"/>
  <c r="AU10" i="82"/>
  <c r="AT10" i="82"/>
  <c r="AS10" i="82"/>
  <c r="AR10" i="82"/>
  <c r="AQ10" i="82"/>
  <c r="AP10" i="82"/>
  <c r="AO10" i="82"/>
  <c r="AN10" i="82"/>
  <c r="AM10" i="82"/>
  <c r="AL10" i="82"/>
  <c r="AK10" i="82"/>
  <c r="AJ10" i="82"/>
  <c r="AI10" i="82"/>
  <c r="AH10" i="82"/>
  <c r="AG10" i="82"/>
  <c r="AF10" i="82"/>
  <c r="AE10" i="82"/>
  <c r="AD10" i="82"/>
  <c r="AC10" i="82"/>
  <c r="AB10" i="82"/>
  <c r="AA10" i="82"/>
  <c r="Z10" i="82"/>
  <c r="Y10" i="82"/>
  <c r="X10" i="82"/>
  <c r="W10" i="82"/>
  <c r="V10" i="82"/>
  <c r="U10" i="82"/>
  <c r="T10" i="82"/>
  <c r="S10" i="82"/>
  <c r="R10" i="82"/>
  <c r="Q10" i="82"/>
  <c r="P10" i="82"/>
  <c r="O10" i="82"/>
  <c r="C40" i="82" l="1"/>
  <c r="C31" i="82"/>
  <c r="C39" i="82"/>
  <c r="C30" i="82"/>
  <c r="D30" i="82" s="1"/>
  <c r="C34" i="82"/>
  <c r="D34" i="82" s="1"/>
  <c r="C38" i="82"/>
  <c r="D38" i="82" s="1"/>
  <c r="E38" i="82" s="1"/>
  <c r="C32" i="82"/>
  <c r="C36" i="82"/>
  <c r="D36" i="82" s="1"/>
  <c r="C35" i="82"/>
  <c r="C29" i="82"/>
  <c r="C33" i="82"/>
  <c r="C37" i="82"/>
  <c r="C41" i="82"/>
  <c r="C14" i="82"/>
  <c r="D14" i="82" s="1"/>
  <c r="C18" i="82"/>
  <c r="D18" i="82" s="1"/>
  <c r="C22" i="82"/>
  <c r="D22" i="82" s="1"/>
  <c r="C26" i="82"/>
  <c r="C13" i="82"/>
  <c r="C17" i="82"/>
  <c r="D17" i="82" s="1"/>
  <c r="C21" i="82"/>
  <c r="D21" i="82" s="1"/>
  <c r="C25" i="82"/>
  <c r="C12" i="82"/>
  <c r="D12" i="82" s="1"/>
  <c r="C16" i="82"/>
  <c r="D16" i="82" s="1"/>
  <c r="C20" i="82"/>
  <c r="C24" i="82"/>
  <c r="C28" i="82"/>
  <c r="D28" i="82" s="1"/>
  <c r="C15" i="82"/>
  <c r="D15" i="82" s="1"/>
  <c r="C19" i="82"/>
  <c r="C23" i="82"/>
  <c r="D23" i="82" s="1"/>
  <c r="C27" i="82"/>
  <c r="D27" i="82" s="1"/>
  <c r="L11" i="82"/>
  <c r="L10" i="82"/>
  <c r="D32" i="82" l="1"/>
  <c r="E32" i="82" s="1"/>
  <c r="D29" i="82"/>
  <c r="E29" i="82" s="1"/>
  <c r="D39" i="82"/>
  <c r="E30" i="82"/>
  <c r="F30" i="82" s="1"/>
  <c r="E36" i="82"/>
  <c r="F36" i="82" s="1"/>
  <c r="F38" i="82"/>
  <c r="G38" i="82" s="1"/>
  <c r="E34" i="82"/>
  <c r="D31" i="82"/>
  <c r="D41" i="82"/>
  <c r="D37" i="82"/>
  <c r="E37" i="82" s="1"/>
  <c r="D33" i="82"/>
  <c r="D35" i="82"/>
  <c r="E31" i="82"/>
  <c r="D40" i="82"/>
  <c r="E17" i="82"/>
  <c r="F17" i="82"/>
  <c r="G17" i="82" s="1"/>
  <c r="E18" i="82"/>
  <c r="E21" i="82"/>
  <c r="F21" i="82" s="1"/>
  <c r="E22" i="82"/>
  <c r="F22" i="82" s="1"/>
  <c r="E15" i="82"/>
  <c r="E14" i="82"/>
  <c r="F14" i="82" s="1"/>
  <c r="G14" i="82" s="1"/>
  <c r="E27" i="82"/>
  <c r="F27" i="82" s="1"/>
  <c r="E23" i="82"/>
  <c r="D19" i="82"/>
  <c r="E19" i="82" s="1"/>
  <c r="F19" i="82" s="1"/>
  <c r="E28" i="82"/>
  <c r="F28" i="82" s="1"/>
  <c r="G28" i="82" s="1"/>
  <c r="D24" i="82"/>
  <c r="E24" i="82" s="1"/>
  <c r="C11" i="82"/>
  <c r="D25" i="82"/>
  <c r="D13" i="82"/>
  <c r="D20" i="82"/>
  <c r="E16" i="82"/>
  <c r="F16" i="82" s="1"/>
  <c r="E12" i="82"/>
  <c r="F12" i="82" s="1"/>
  <c r="D26" i="82"/>
  <c r="L103" i="75"/>
  <c r="AJ103" i="75"/>
  <c r="AB103" i="75"/>
  <c r="X103" i="75"/>
  <c r="P103" i="75"/>
  <c r="D103" i="75"/>
  <c r="AK102" i="75"/>
  <c r="AC102" i="75"/>
  <c r="Y102" i="75"/>
  <c r="Q102" i="75"/>
  <c r="M102" i="75"/>
  <c r="E102" i="75"/>
  <c r="U82" i="75"/>
  <c r="V81" i="75"/>
  <c r="H30" i="82" l="1"/>
  <c r="I30" i="82" s="1"/>
  <c r="G30" i="82"/>
  <c r="F32" i="82"/>
  <c r="F29" i="82"/>
  <c r="F31" i="82"/>
  <c r="E39" i="82"/>
  <c r="F39" i="82" s="1"/>
  <c r="E40" i="82"/>
  <c r="F40" i="82"/>
  <c r="F37" i="82"/>
  <c r="G36" i="82"/>
  <c r="H36" i="82" s="1"/>
  <c r="G27" i="82"/>
  <c r="E41" i="82"/>
  <c r="F41" i="82" s="1"/>
  <c r="G22" i="82"/>
  <c r="H22" i="82" s="1"/>
  <c r="H38" i="82"/>
  <c r="I38" i="82" s="1"/>
  <c r="J38" i="82" s="1"/>
  <c r="K38" i="82" s="1"/>
  <c r="E35" i="82"/>
  <c r="E33" i="82"/>
  <c r="G21" i="82"/>
  <c r="H21" i="82" s="1"/>
  <c r="F34" i="82"/>
  <c r="G34" i="82" s="1"/>
  <c r="H34" i="82" s="1"/>
  <c r="G12" i="82"/>
  <c r="E13" i="82"/>
  <c r="E26" i="82"/>
  <c r="G19" i="82"/>
  <c r="H19" i="82" s="1"/>
  <c r="I19" i="82" s="1"/>
  <c r="E25" i="82"/>
  <c r="F25" i="82" s="1"/>
  <c r="G25" i="82" s="1"/>
  <c r="D11" i="82"/>
  <c r="F15" i="82"/>
  <c r="F23" i="82"/>
  <c r="G16" i="82"/>
  <c r="H16" i="82" s="1"/>
  <c r="I16" i="82" s="1"/>
  <c r="H14" i="82"/>
  <c r="I14" i="82" s="1"/>
  <c r="J14" i="82" s="1"/>
  <c r="K14" i="82" s="1"/>
  <c r="F18" i="82"/>
  <c r="G18" i="82" s="1"/>
  <c r="H17" i="82"/>
  <c r="I17" i="82" s="1"/>
  <c r="H28" i="82"/>
  <c r="H27" i="82"/>
  <c r="I27" i="82" s="1"/>
  <c r="E20" i="82"/>
  <c r="F24" i="82"/>
  <c r="G24" i="82" s="1"/>
  <c r="H24" i="82" s="1"/>
  <c r="H31" i="82" l="1"/>
  <c r="G31" i="82"/>
  <c r="J30" i="82"/>
  <c r="K30" i="82" s="1"/>
  <c r="G32" i="82"/>
  <c r="G29" i="82"/>
  <c r="J27" i="82"/>
  <c r="G39" i="82"/>
  <c r="I21" i="82"/>
  <c r="I34" i="82"/>
  <c r="J34" i="82" s="1"/>
  <c r="F35" i="82"/>
  <c r="G41" i="82"/>
  <c r="H41" i="82" s="1"/>
  <c r="G40" i="82"/>
  <c r="K27" i="82"/>
  <c r="F33" i="82"/>
  <c r="G37" i="82"/>
  <c r="I36" i="82"/>
  <c r="J36" i="82" s="1"/>
  <c r="F13" i="82"/>
  <c r="F20" i="82"/>
  <c r="G23" i="82"/>
  <c r="H23" i="82" s="1"/>
  <c r="J19" i="82"/>
  <c r="K19" i="82" s="1"/>
  <c r="H25" i="82"/>
  <c r="I25" i="82" s="1"/>
  <c r="J25" i="82" s="1"/>
  <c r="H18" i="82"/>
  <c r="I18" i="82" s="1"/>
  <c r="G15" i="82"/>
  <c r="J16" i="82"/>
  <c r="K16" i="82" s="1"/>
  <c r="E11" i="82"/>
  <c r="F26" i="82"/>
  <c r="G26" i="82" s="1"/>
  <c r="I22" i="82"/>
  <c r="J22" i="82" s="1"/>
  <c r="K22" i="82" s="1"/>
  <c r="I24" i="82"/>
  <c r="J24" i="82" s="1"/>
  <c r="J17" i="82"/>
  <c r="K17" i="82" s="1"/>
  <c r="I28" i="82"/>
  <c r="J28" i="82" s="1"/>
  <c r="K28" i="82" s="1"/>
  <c r="H12" i="82"/>
  <c r="K34" i="82" l="1"/>
  <c r="I31" i="82"/>
  <c r="J31" i="82" s="1"/>
  <c r="K31" i="82" s="1"/>
  <c r="H32" i="82"/>
  <c r="H29" i="82"/>
  <c r="I29" i="82" s="1"/>
  <c r="H39" i="82"/>
  <c r="I39" i="82" s="1"/>
  <c r="I41" i="82"/>
  <c r="J41" i="82" s="1"/>
  <c r="J21" i="82"/>
  <c r="K21" i="82" s="1"/>
  <c r="H37" i="82"/>
  <c r="G35" i="82"/>
  <c r="K24" i="82"/>
  <c r="K36" i="82"/>
  <c r="G33" i="82"/>
  <c r="H33" i="82" s="1"/>
  <c r="H40" i="82"/>
  <c r="I40" i="82" s="1"/>
  <c r="J40" i="82" s="1"/>
  <c r="I37" i="82"/>
  <c r="J37" i="82" s="1"/>
  <c r="I12" i="82"/>
  <c r="G20" i="82"/>
  <c r="H20" i="82" s="1"/>
  <c r="I20" i="82" s="1"/>
  <c r="G13" i="82"/>
  <c r="F11" i="82"/>
  <c r="K25" i="82"/>
  <c r="H15" i="82"/>
  <c r="I15" i="82" s="1"/>
  <c r="J18" i="82"/>
  <c r="K18" i="82" s="1"/>
  <c r="I23" i="82"/>
  <c r="J23" i="82" s="1"/>
  <c r="K23" i="82" s="1"/>
  <c r="H26" i="82"/>
  <c r="K37" i="82" l="1"/>
  <c r="J39" i="82"/>
  <c r="K39" i="82" s="1"/>
  <c r="J29" i="82"/>
  <c r="K29" i="82" s="1"/>
  <c r="J32" i="82"/>
  <c r="I32" i="82"/>
  <c r="K41" i="82"/>
  <c r="K40" i="82"/>
  <c r="J15" i="82"/>
  <c r="K15" i="82" s="1"/>
  <c r="H35" i="82"/>
  <c r="I33" i="82"/>
  <c r="J33" i="82" s="1"/>
  <c r="K33" i="82" s="1"/>
  <c r="H13" i="82"/>
  <c r="G11" i="82"/>
  <c r="J12" i="82"/>
  <c r="J20" i="82"/>
  <c r="K20" i="82" s="1"/>
  <c r="I26" i="82"/>
  <c r="J26" i="82" s="1"/>
  <c r="K26" i="82" s="1"/>
  <c r="K32" i="82" l="1"/>
  <c r="I35" i="82"/>
  <c r="J35" i="82" s="1"/>
  <c r="K35" i="82" s="1"/>
  <c r="K12" i="82"/>
  <c r="H11" i="82"/>
  <c r="I13" i="82"/>
  <c r="J13" i="82" l="1"/>
  <c r="I11" i="82"/>
  <c r="J11" i="82" l="1"/>
  <c r="K13" i="82"/>
  <c r="K11" i="82" s="1"/>
</calcChain>
</file>

<file path=xl/sharedStrings.xml><?xml version="1.0" encoding="utf-8"?>
<sst xmlns="http://schemas.openxmlformats.org/spreadsheetml/2006/main" count="652" uniqueCount="392">
  <si>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</si>
  <si>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</si>
  <si>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</si>
  <si>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</si>
  <si>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</si>
  <si>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</si>
  <si>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</si>
  <si>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</si>
  <si>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</si>
  <si>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</si>
  <si>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</si>
  <si>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</si>
  <si>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</si>
  <si>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</si>
  <si>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</si>
  <si>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</si>
  <si>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</si>
  <si>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</si>
  <si>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</si>
  <si>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</si>
  <si>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</si>
  <si>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</si>
  <si>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</si>
  <si>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</si>
  <si>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</si>
  <si>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</si>
  <si>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</si>
  <si>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</si>
  <si>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</si>
  <si>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</si>
  <si>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</si>
  <si>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</si>
  <si>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</si>
  <si>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</si>
  <si>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</si>
  <si>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</si>
  <si>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</si>
  <si>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</si>
  <si>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</si>
  <si>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</si>
  <si>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</si>
  <si>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</si>
  <si>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</si>
  <si>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</si>
  <si>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</si>
  <si>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</si>
  <si>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</si>
  <si>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</si>
  <si>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</si>
  <si>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</si>
  <si>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</si>
  <si>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</si>
  <si>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</si>
  <si>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</si>
  <si>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</si>
  <si>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</si>
  <si>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</si>
  <si>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</si>
  <si>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</si>
  <si>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</si>
  <si>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</si>
  <si>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</si>
  <si>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</si>
  <si>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</si>
  <si>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</si>
  <si>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</si>
  <si>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</si>
  <si>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</si>
  <si>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</si>
  <si>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</si>
  <si>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</si>
  <si>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</si>
  <si>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</si>
  <si>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</si>
  <si>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</si>
  <si>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</si>
  <si>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</si>
  <si>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</si>
  <si>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</si>
  <si>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</si>
  <si>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</si>
  <si>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</si>
  <si>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</si>
  <si>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</si>
  <si>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</si>
  <si>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</si>
  <si>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</si>
  <si>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</si>
  <si>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</si>
  <si>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</si>
  <si>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</si>
  <si>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</si>
  <si>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</si>
  <si>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</si>
  <si>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</si>
  <si>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</si>
  <si>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</si>
  <si>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</si>
  <si>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</si>
  <si>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</si>
  <si>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</si>
  <si>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</si>
  <si>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</si>
  <si>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</si>
  <si>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</si>
  <si>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</si>
  <si>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</si>
  <si>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</si>
  <si>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</si>
  <si>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</si>
  <si>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</si>
  <si>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</si>
  <si>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</si>
  <si>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</si>
  <si>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</si>
  <si>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</si>
  <si>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</si>
  <si>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</si>
  <si>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</si>
  <si>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</si>
  <si>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</si>
  <si>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</si>
  <si>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</si>
  <si>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</si>
  <si>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</si>
  <si>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</si>
  <si>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</si>
  <si>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</si>
  <si>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</si>
  <si>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</si>
  <si>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</si>
  <si>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</si>
  <si>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</si>
  <si>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</si>
  <si>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</si>
  <si>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</si>
  <si>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</si>
  <si>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</si>
  <si>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</si>
  <si>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</si>
  <si>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</si>
  <si>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</si>
  <si>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</si>
  <si>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</si>
  <si>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</si>
  <si>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</si>
  <si>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</si>
  <si>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</si>
  <si>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</si>
  <si>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</si>
  <si>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</si>
  <si>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</si>
  <si>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</si>
  <si>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</si>
  <si>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</si>
  <si>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</si>
  <si>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</si>
  <si>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</si>
  <si>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</si>
  <si>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</si>
  <si>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</si>
  <si>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</si>
  <si>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</si>
  <si>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</si>
  <si>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</si>
  <si>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</si>
  <si>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</si>
  <si>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</si>
  <si>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</si>
  <si>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</si>
  <si>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</si>
  <si>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</si>
  <si>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</si>
  <si>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</si>
  <si>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</si>
  <si>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</si>
  <si>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</si>
  <si>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</si>
  <si>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</si>
  <si>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</si>
  <si>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</si>
  <si>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</si>
  <si>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</si>
  <si>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</si>
  <si>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</si>
  <si>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</si>
  <si>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</si>
  <si>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</si>
  <si>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</si>
  <si>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</si>
  <si>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</si>
  <si>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</si>
  <si>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</si>
  <si>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</si>
  <si>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</si>
  <si>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</si>
  <si>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</si>
  <si>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</si>
  <si>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</si>
  <si>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</si>
  <si>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</si>
  <si>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</si>
  <si>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</si>
  <si>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</si>
  <si>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</si>
  <si>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</si>
  <si>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</si>
  <si>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</si>
  <si>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</si>
  <si>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</si>
  <si>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</si>
  <si>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</si>
  <si>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</si>
  <si>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</si>
  <si>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</si>
  <si>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</si>
  <si>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</si>
  <si>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</si>
  <si>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</si>
  <si>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</si>
  <si>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</si>
  <si>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</si>
  <si>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</si>
  <si>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</si>
  <si>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</si>
  <si>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</si>
  <si>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</si>
  <si>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</si>
  <si>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</si>
  <si>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</si>
  <si>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</si>
  <si>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</si>
  <si>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</si>
  <si>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</si>
  <si>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</si>
  <si>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</si>
  <si>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</si>
  <si>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</si>
  <si>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</si>
  <si>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</si>
  <si>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</si>
  <si>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</si>
  <si>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</si>
  <si>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</si>
  <si>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</si>
  <si>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</si>
  <si>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</si>
  <si>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</si>
  <si>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</si>
  <si>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</si>
  <si>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</si>
  <si>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</si>
  <si>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</si>
  <si>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</si>
  <si>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</si>
  <si>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</si>
  <si>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</si>
  <si>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</si>
  <si>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</si>
  <si>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</si>
  <si>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</si>
  <si>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</si>
  <si>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</si>
  <si>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</si>
  <si>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</si>
  <si>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</si>
  <si>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</si>
  <si>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t>
  </si>
  <si>
    <t>実施月日</t>
    <rPh sb="0" eb="2">
      <t>ジッシ</t>
    </rPh>
    <rPh sb="2" eb="4">
      <t>ツキヒ</t>
    </rPh>
    <phoneticPr fontId="2"/>
  </si>
  <si>
    <t>実施時間</t>
    <rPh sb="0" eb="2">
      <t>ジッシ</t>
    </rPh>
    <rPh sb="2" eb="4">
      <t>ジカン</t>
    </rPh>
    <phoneticPr fontId="2"/>
  </si>
  <si>
    <t>総参加人数</t>
    <rPh sb="0" eb="1">
      <t>ソウ</t>
    </rPh>
    <rPh sb="1" eb="3">
      <t>サンカ</t>
    </rPh>
    <rPh sb="3" eb="5">
      <t>ニンズウ</t>
    </rPh>
    <phoneticPr fontId="2"/>
  </si>
  <si>
    <t>農業者</t>
    <rPh sb="0" eb="3">
      <t>ノウギョウシャ</t>
    </rPh>
    <phoneticPr fontId="2"/>
  </si>
  <si>
    <t>農業者以外</t>
    <rPh sb="0" eb="3">
      <t>ノウギョウシャ</t>
    </rPh>
    <rPh sb="3" eb="5">
      <t>イガイ</t>
    </rPh>
    <phoneticPr fontId="2"/>
  </si>
  <si>
    <t>人</t>
    <rPh sb="0" eb="1">
      <t>ニン</t>
    </rPh>
    <phoneticPr fontId="40"/>
  </si>
  <si>
    <t>□</t>
    <phoneticPr fontId="40"/>
  </si>
  <si>
    <t>農用地</t>
    <rPh sb="0" eb="3">
      <t>ノウヨウチ</t>
    </rPh>
    <phoneticPr fontId="40"/>
  </si>
  <si>
    <t>水路</t>
    <rPh sb="0" eb="2">
      <t>スイロ</t>
    </rPh>
    <phoneticPr fontId="40"/>
  </si>
  <si>
    <t>■</t>
    <phoneticPr fontId="40"/>
  </si>
  <si>
    <t>農道</t>
    <rPh sb="0" eb="2">
      <t>ノウドウ</t>
    </rPh>
    <phoneticPr fontId="40"/>
  </si>
  <si>
    <t>ため池</t>
    <rPh sb="2" eb="3">
      <t>イケ</t>
    </rPh>
    <phoneticPr fontId="40"/>
  </si>
  <si>
    <t>共通</t>
    <rPh sb="0" eb="2">
      <t>キョウツウ</t>
    </rPh>
    <phoneticPr fontId="40"/>
  </si>
  <si>
    <t>生態系保全</t>
    <rPh sb="0" eb="3">
      <t>セイタイケイ</t>
    </rPh>
    <rPh sb="3" eb="5">
      <t>ホゼン</t>
    </rPh>
    <phoneticPr fontId="40"/>
  </si>
  <si>
    <t>水質保全</t>
    <rPh sb="0" eb="2">
      <t>スイシツ</t>
    </rPh>
    <rPh sb="2" eb="4">
      <t>ホゼン</t>
    </rPh>
    <phoneticPr fontId="40"/>
  </si>
  <si>
    <t>景観・生活環境</t>
    <rPh sb="0" eb="2">
      <t>ケイカン</t>
    </rPh>
    <rPh sb="3" eb="5">
      <t>セイカツ</t>
    </rPh>
    <rPh sb="5" eb="7">
      <t>カンキョウ</t>
    </rPh>
    <phoneticPr fontId="40"/>
  </si>
  <si>
    <t>水田・地下水</t>
    <rPh sb="0" eb="2">
      <t>スイデン</t>
    </rPh>
    <rPh sb="3" eb="6">
      <t>チカスイ</t>
    </rPh>
    <phoneticPr fontId="40"/>
  </si>
  <si>
    <t>資源循環</t>
    <rPh sb="0" eb="2">
      <t>シゲン</t>
    </rPh>
    <rPh sb="2" eb="4">
      <t>ジュンカン</t>
    </rPh>
    <phoneticPr fontId="40"/>
  </si>
  <si>
    <t>活 動 組 織 名  :</t>
    <phoneticPr fontId="2"/>
  </si>
  <si>
    <t>日  報  番  号</t>
    <rPh sb="0" eb="1">
      <t>ヒ</t>
    </rPh>
    <rPh sb="3" eb="4">
      <t>ホウ</t>
    </rPh>
    <rPh sb="6" eb="7">
      <t>バン</t>
    </rPh>
    <rPh sb="9" eb="10">
      <t>ゴウ</t>
    </rPh>
    <phoneticPr fontId="2"/>
  </si>
  <si>
    <t>金　種　表</t>
    <rPh sb="0" eb="1">
      <t>キン</t>
    </rPh>
    <rPh sb="2" eb="3">
      <t>シュ</t>
    </rPh>
    <rPh sb="4" eb="5">
      <t>ヒョウ</t>
    </rPh>
    <phoneticPr fontId="2"/>
  </si>
  <si>
    <t>支払計</t>
    <rPh sb="0" eb="2">
      <t>シハラ</t>
    </rPh>
    <rPh sb="2" eb="3">
      <t>ケイ</t>
    </rPh>
    <phoneticPr fontId="2"/>
  </si>
  <si>
    <t>領収日</t>
    <rPh sb="0" eb="3">
      <t>リョウシュウビ</t>
    </rPh>
    <phoneticPr fontId="2"/>
  </si>
  <si>
    <t xml:space="preserve">領収書（印） </t>
    <rPh sb="0" eb="1">
      <t>リョウ</t>
    </rPh>
    <rPh sb="1" eb="2">
      <t>オサム</t>
    </rPh>
    <rPh sb="2" eb="3">
      <t>ショ</t>
    </rPh>
    <rPh sb="4" eb="5">
      <t>イン</t>
    </rPh>
    <phoneticPr fontId="2"/>
  </si>
  <si>
    <t xml:space="preserve"> 日　　　      付 </t>
    <rPh sb="1" eb="2">
      <t>ヒ</t>
    </rPh>
    <rPh sb="11" eb="12">
      <t>ヅケ</t>
    </rPh>
    <phoneticPr fontId="2"/>
  </si>
  <si>
    <t>時　　　　　　間</t>
    <rPh sb="0" eb="1">
      <t>トキ</t>
    </rPh>
    <rPh sb="7" eb="8">
      <t>アイダ</t>
    </rPh>
    <phoneticPr fontId="2"/>
  </si>
  <si>
    <t>集　落　（ 区 ）</t>
    <rPh sb="0" eb="1">
      <t>シュウ</t>
    </rPh>
    <rPh sb="2" eb="3">
      <t>オチ</t>
    </rPh>
    <rPh sb="6" eb="7">
      <t>ク</t>
    </rPh>
    <phoneticPr fontId="2"/>
  </si>
  <si>
    <t>所　属　(団体)</t>
    <rPh sb="0" eb="1">
      <t>ショ</t>
    </rPh>
    <rPh sb="2" eb="3">
      <t>ゾク</t>
    </rPh>
    <rPh sb="5" eb="7">
      <t>ダンタイ</t>
    </rPh>
    <phoneticPr fontId="2"/>
  </si>
  <si>
    <t>領収書番号</t>
    <rPh sb="0" eb="1">
      <t>リョウ</t>
    </rPh>
    <rPh sb="1" eb="2">
      <t>オサム</t>
    </rPh>
    <rPh sb="2" eb="3">
      <t>ショ</t>
    </rPh>
    <rPh sb="3" eb="4">
      <t>バン</t>
    </rPh>
    <rPh sb="4" eb="5">
      <t>ゴウ</t>
    </rPh>
    <phoneticPr fontId="2"/>
  </si>
  <si>
    <t>氏   　名 　/   内   容</t>
    <rPh sb="0" eb="1">
      <t>シ</t>
    </rPh>
    <rPh sb="5" eb="6">
      <t>メイ</t>
    </rPh>
    <rPh sb="12" eb="13">
      <t>ナイ</t>
    </rPh>
    <rPh sb="16" eb="17">
      <t>カタチ</t>
    </rPh>
    <phoneticPr fontId="2"/>
  </si>
  <si>
    <t>万</t>
    <phoneticPr fontId="2"/>
  </si>
  <si>
    <t>５千</t>
    <phoneticPr fontId="2"/>
  </si>
  <si>
    <t>千</t>
    <rPh sb="0" eb="1">
      <t>セン</t>
    </rPh>
    <phoneticPr fontId="2"/>
  </si>
  <si>
    <t>５百</t>
    <rPh sb="0" eb="2">
      <t>ゴヒャク</t>
    </rPh>
    <phoneticPr fontId="2"/>
  </si>
  <si>
    <t>百</t>
    <rPh sb="0" eb="1">
      <t>ヒャク</t>
    </rPh>
    <phoneticPr fontId="2"/>
  </si>
  <si>
    <t>　確　認　者</t>
    <rPh sb="1" eb="2">
      <t>アキラ</t>
    </rPh>
    <rPh sb="3" eb="4">
      <t>シノブ</t>
    </rPh>
    <rPh sb="5" eb="6">
      <t>シャ</t>
    </rPh>
    <phoneticPr fontId="2"/>
  </si>
  <si>
    <t>合 計 ( 人 数 )</t>
    <rPh sb="0" eb="1">
      <t>ゴウ</t>
    </rPh>
    <rPh sb="2" eb="3">
      <t>ケイ</t>
    </rPh>
    <rPh sb="6" eb="7">
      <t>ニン</t>
    </rPh>
    <rPh sb="8" eb="9">
      <t>スウ</t>
    </rPh>
    <phoneticPr fontId="2"/>
  </si>
  <si>
    <t>合 計 ( 金 額 )</t>
    <rPh sb="0" eb="1">
      <t>ゴウ</t>
    </rPh>
    <rPh sb="2" eb="3">
      <t>ケイ</t>
    </rPh>
    <rPh sb="6" eb="7">
      <t>キン</t>
    </rPh>
    <rPh sb="8" eb="9">
      <t>ガク</t>
    </rPh>
    <phoneticPr fontId="2"/>
  </si>
  <si>
    <t>月　　　日</t>
  </si>
  <si>
    <t>印</t>
    <phoneticPr fontId="2"/>
  </si>
  <si>
    <t>印</t>
  </si>
  <si>
    <t>日当</t>
    <phoneticPr fontId="2"/>
  </si>
  <si>
    <t>機械借用</t>
    <phoneticPr fontId="2"/>
  </si>
  <si>
    <t>活動組織名：</t>
    <phoneticPr fontId="47"/>
  </si>
  <si>
    <t>共同活動参加者（借用）名簿</t>
    <rPh sb="8" eb="10">
      <t>シャクヨウ</t>
    </rPh>
    <phoneticPr fontId="47"/>
  </si>
  <si>
    <t>集落（区）</t>
    <rPh sb="0" eb="2">
      <t>シュウラク</t>
    </rPh>
    <rPh sb="3" eb="4">
      <t>ク</t>
    </rPh>
    <phoneticPr fontId="47"/>
  </si>
  <si>
    <t>日　報　番　号：</t>
    <rPh sb="0" eb="1">
      <t>ヒ</t>
    </rPh>
    <rPh sb="2" eb="3">
      <t>ホウ</t>
    </rPh>
    <rPh sb="4" eb="5">
      <t>バン</t>
    </rPh>
    <rPh sb="6" eb="7">
      <t>ゴウ</t>
    </rPh>
    <phoneticPr fontId="47"/>
  </si>
  <si>
    <t>所属（団体）</t>
    <rPh sb="0" eb="2">
      <t>ショゾク</t>
    </rPh>
    <rPh sb="3" eb="5">
      <t>ダンタイ</t>
    </rPh>
    <phoneticPr fontId="47"/>
  </si>
  <si>
    <t>作業（会議）　日：</t>
    <rPh sb="0" eb="2">
      <t>サギョウ</t>
    </rPh>
    <rPh sb="3" eb="5">
      <t>カイギ</t>
    </rPh>
    <rPh sb="7" eb="8">
      <t>ヒ</t>
    </rPh>
    <phoneticPr fontId="47"/>
  </si>
  <si>
    <t>合計金額</t>
    <rPh sb="0" eb="2">
      <t>ゴウケイ</t>
    </rPh>
    <rPh sb="2" eb="4">
      <t>キンガク</t>
    </rPh>
    <phoneticPr fontId="47"/>
  </si>
  <si>
    <t>日　当</t>
    <rPh sb="0" eb="1">
      <t>ニチ</t>
    </rPh>
    <rPh sb="2" eb="3">
      <t>トウ</t>
    </rPh>
    <phoneticPr fontId="40"/>
  </si>
  <si>
    <t>作業（会議）時間：</t>
    <rPh sb="0" eb="2">
      <t>サギョウ</t>
    </rPh>
    <rPh sb="3" eb="5">
      <t>カイギ</t>
    </rPh>
    <rPh sb="6" eb="8">
      <t>ジカン</t>
    </rPh>
    <phoneticPr fontId="47"/>
  </si>
  <si>
    <t>合計人数</t>
    <rPh sb="0" eb="2">
      <t>ゴウケイ</t>
    </rPh>
    <rPh sb="2" eb="4">
      <t>ニンズウ</t>
    </rPh>
    <phoneticPr fontId="47"/>
  </si>
  <si>
    <t>機械借用</t>
    <rPh sb="0" eb="2">
      <t>キカイ</t>
    </rPh>
    <rPh sb="2" eb="4">
      <t>シャクヨウ</t>
    </rPh>
    <phoneticPr fontId="40"/>
  </si>
  <si>
    <t>作業（会議）内容：</t>
    <rPh sb="0" eb="2">
      <t>サギョウ</t>
    </rPh>
    <rPh sb="3" eb="5">
      <t>カイギ</t>
    </rPh>
    <rPh sb="6" eb="8">
      <t>ナイヨウ</t>
    </rPh>
    <phoneticPr fontId="47"/>
  </si>
  <si>
    <t>確認者</t>
    <rPh sb="0" eb="2">
      <t>カクニン</t>
    </rPh>
    <rPh sb="2" eb="3">
      <t>シャ</t>
    </rPh>
    <phoneticPr fontId="47"/>
  </si>
  <si>
    <t>備　　　　　考：</t>
    <rPh sb="0" eb="1">
      <t>ソナエ</t>
    </rPh>
    <rPh sb="6" eb="7">
      <t>コウ</t>
    </rPh>
    <phoneticPr fontId="47"/>
  </si>
  <si>
    <t>NO</t>
    <phoneticPr fontId="47"/>
  </si>
  <si>
    <t>氏　　名</t>
    <rPh sb="0" eb="1">
      <t>シ</t>
    </rPh>
    <rPh sb="3" eb="4">
      <t>メイ</t>
    </rPh>
    <phoneticPr fontId="47"/>
  </si>
  <si>
    <t>金　　　額</t>
    <rPh sb="0" eb="1">
      <t>キン</t>
    </rPh>
    <rPh sb="4" eb="5">
      <t>ガク</t>
    </rPh>
    <phoneticPr fontId="47"/>
  </si>
  <si>
    <t>領　収　日</t>
    <phoneticPr fontId="47"/>
  </si>
  <si>
    <t>確認</t>
    <rPh sb="0" eb="2">
      <t>カクニン</t>
    </rPh>
    <phoneticPr fontId="47"/>
  </si>
  <si>
    <t>参加者・機械借上げ名簿</t>
    <rPh sb="0" eb="2">
      <t>サンカ</t>
    </rPh>
    <rPh sb="2" eb="3">
      <t>シャ</t>
    </rPh>
    <rPh sb="4" eb="6">
      <t>キカイ</t>
    </rPh>
    <rPh sb="6" eb="8">
      <t>カリア</t>
    </rPh>
    <rPh sb="9" eb="11">
      <t>メイボ</t>
    </rPh>
    <phoneticPr fontId="2"/>
  </si>
  <si>
    <t>日報№</t>
    <phoneticPr fontId="2"/>
  </si>
  <si>
    <t xml:space="preserve"> 日　　　 時 </t>
    <rPh sb="1" eb="2">
      <t>ヒ</t>
    </rPh>
    <rPh sb="6" eb="7">
      <t>ジ</t>
    </rPh>
    <phoneticPr fontId="2"/>
  </si>
  <si>
    <t>時間 × 単価</t>
    <rPh sb="0" eb="1">
      <t>トキ</t>
    </rPh>
    <rPh sb="1" eb="2">
      <t>アイダ</t>
    </rPh>
    <rPh sb="5" eb="6">
      <t>タン</t>
    </rPh>
    <rPh sb="6" eb="7">
      <t>アタイ</t>
    </rPh>
    <phoneticPr fontId="2"/>
  </si>
  <si>
    <t>合 計(人数)</t>
    <rPh sb="0" eb="1">
      <t>ゴウ</t>
    </rPh>
    <rPh sb="2" eb="3">
      <t>ケイ</t>
    </rPh>
    <rPh sb="4" eb="5">
      <t>ニン</t>
    </rPh>
    <rPh sb="5" eb="6">
      <t>スウ</t>
    </rPh>
    <phoneticPr fontId="2"/>
  </si>
  <si>
    <t>合 計(金額)</t>
    <rPh sb="0" eb="1">
      <t>ゴウ</t>
    </rPh>
    <rPh sb="2" eb="3">
      <t>ケイ</t>
    </rPh>
    <rPh sb="4" eb="5">
      <t>キン</t>
    </rPh>
    <rPh sb="5" eb="6">
      <t>ガク</t>
    </rPh>
    <phoneticPr fontId="2"/>
  </si>
  <si>
    <t>（参考様式）</t>
    <rPh sb="1" eb="3">
      <t>サンコウ</t>
    </rPh>
    <rPh sb="3" eb="5">
      <t>ヨウシキ</t>
    </rPh>
    <phoneticPr fontId="40"/>
  </si>
  <si>
    <t>ＮＯ．</t>
    <phoneticPr fontId="40"/>
  </si>
  <si>
    <t>参加集落（活動組織）名</t>
    <rPh sb="0" eb="2">
      <t>サンカ</t>
    </rPh>
    <rPh sb="2" eb="4">
      <t>シュウラク</t>
    </rPh>
    <rPh sb="5" eb="7">
      <t>カツドウ</t>
    </rPh>
    <rPh sb="7" eb="9">
      <t>ソシキ</t>
    </rPh>
    <rPh sb="10" eb="11">
      <t>メイ</t>
    </rPh>
    <phoneticPr fontId="40"/>
  </si>
  <si>
    <t>１．活動実施日時</t>
    <rPh sb="2" eb="4">
      <t>カツドウ</t>
    </rPh>
    <rPh sb="4" eb="6">
      <t>ジッシ</t>
    </rPh>
    <rPh sb="6" eb="8">
      <t>ニチジ</t>
    </rPh>
    <phoneticPr fontId="2"/>
  </si>
  <si>
    <t>２．活動参加人数</t>
    <rPh sb="2" eb="4">
      <t>カツドウ</t>
    </rPh>
    <rPh sb="4" eb="6">
      <t>サンカ</t>
    </rPh>
    <rPh sb="6" eb="8">
      <t>ニンズウ</t>
    </rPh>
    <phoneticPr fontId="2"/>
  </si>
  <si>
    <t>３．活動内容</t>
    <rPh sb="2" eb="4">
      <t>カツドウ</t>
    </rPh>
    <rPh sb="4" eb="6">
      <t>ナイヨウ</t>
    </rPh>
    <phoneticPr fontId="40"/>
  </si>
  <si>
    <t>施設</t>
    <rPh sb="0" eb="2">
      <t>シセツ</t>
    </rPh>
    <phoneticPr fontId="40"/>
  </si>
  <si>
    <t>取組</t>
    <rPh sb="0" eb="2">
      <t>トリクミ</t>
    </rPh>
    <phoneticPr fontId="40"/>
  </si>
  <si>
    <t>広報活動</t>
    <rPh sb="0" eb="2">
      <t>コウホウ</t>
    </rPh>
    <rPh sb="2" eb="4">
      <t>カツドウ</t>
    </rPh>
    <phoneticPr fontId="40"/>
  </si>
  <si>
    <t>交流・連携</t>
    <rPh sb="0" eb="2">
      <t>コウリュウ</t>
    </rPh>
    <rPh sb="3" eb="5">
      <t>レンケイ</t>
    </rPh>
    <phoneticPr fontId="40"/>
  </si>
  <si>
    <t>地域内規制</t>
    <rPh sb="0" eb="3">
      <t>チイキナイ</t>
    </rPh>
    <rPh sb="3" eb="5">
      <t>キセイ</t>
    </rPh>
    <phoneticPr fontId="40"/>
  </si>
  <si>
    <t>遊休農地</t>
    <rPh sb="0" eb="2">
      <t>ユウキュウ</t>
    </rPh>
    <rPh sb="2" eb="4">
      <t>ノウチ</t>
    </rPh>
    <phoneticPr fontId="40"/>
  </si>
  <si>
    <t>テーマ：①生態系保全、②水質保全、③景観形成・生活環境保全、④水田貯留機能増進・地下水かん養、⑤資源循環</t>
    <rPh sb="5" eb="8">
      <t>セイタイケイ</t>
    </rPh>
    <rPh sb="8" eb="10">
      <t>ホゼン</t>
    </rPh>
    <rPh sb="12" eb="14">
      <t>スイシツ</t>
    </rPh>
    <rPh sb="14" eb="16">
      <t>ホゼン</t>
    </rPh>
    <rPh sb="18" eb="20">
      <t>ケイカン</t>
    </rPh>
    <rPh sb="20" eb="22">
      <t>ケイセイ</t>
    </rPh>
    <rPh sb="23" eb="25">
      <t>セイカツ</t>
    </rPh>
    <rPh sb="25" eb="27">
      <t>カンキョウ</t>
    </rPh>
    <rPh sb="27" eb="29">
      <t>ホゼン</t>
    </rPh>
    <rPh sb="31" eb="33">
      <t>スイデン</t>
    </rPh>
    <rPh sb="33" eb="35">
      <t>チョリュウ</t>
    </rPh>
    <rPh sb="35" eb="37">
      <t>キノウ</t>
    </rPh>
    <rPh sb="37" eb="39">
      <t>ゾウシン</t>
    </rPh>
    <rPh sb="40" eb="43">
      <t>チカスイ</t>
    </rPh>
    <rPh sb="45" eb="46">
      <t>ヨウ</t>
    </rPh>
    <rPh sb="48" eb="50">
      <t>シゲン</t>
    </rPh>
    <rPh sb="50" eb="52">
      <t>ジュンカン</t>
    </rPh>
    <phoneticPr fontId="40"/>
  </si>
  <si>
    <t>農地周り</t>
    <rPh sb="0" eb="2">
      <t>ノウチ</t>
    </rPh>
    <rPh sb="2" eb="3">
      <t>マワ</t>
    </rPh>
    <phoneticPr fontId="40"/>
  </si>
  <si>
    <t>直営施工</t>
    <rPh sb="0" eb="2">
      <t>チョクエイ</t>
    </rPh>
    <rPh sb="2" eb="4">
      <t>セコウ</t>
    </rPh>
    <phoneticPr fontId="40"/>
  </si>
  <si>
    <t>防災・減災</t>
    <rPh sb="0" eb="2">
      <t>ボウサイ</t>
    </rPh>
    <rPh sb="3" eb="5">
      <t>ゲンサイ</t>
    </rPh>
    <phoneticPr fontId="40"/>
  </si>
  <si>
    <t>幅広い展開</t>
    <rPh sb="0" eb="2">
      <t>ハバヒロ</t>
    </rPh>
    <rPh sb="3" eb="5">
      <t>テンカイ</t>
    </rPh>
    <phoneticPr fontId="40"/>
  </si>
  <si>
    <t>４．金額換算</t>
    <rPh sb="2" eb="4">
      <t>キンガク</t>
    </rPh>
    <rPh sb="4" eb="6">
      <t>カンザン</t>
    </rPh>
    <phoneticPr fontId="40"/>
  </si>
  <si>
    <t>医療・福祉</t>
    <rPh sb="0" eb="2">
      <t>イリョウ</t>
    </rPh>
    <rPh sb="3" eb="5">
      <t>フクシ</t>
    </rPh>
    <phoneticPr fontId="40"/>
  </si>
  <si>
    <t>内訳</t>
    <rPh sb="0" eb="2">
      <t>ウチワケ</t>
    </rPh>
    <phoneticPr fontId="40"/>
  </si>
  <si>
    <t>日当</t>
    <rPh sb="0" eb="2">
      <t>ニットウ</t>
    </rPh>
    <phoneticPr fontId="40"/>
  </si>
  <si>
    <t>委託費</t>
    <rPh sb="0" eb="3">
      <t>イタクヒ</t>
    </rPh>
    <phoneticPr fontId="40"/>
  </si>
  <si>
    <t>農村文化</t>
    <rPh sb="0" eb="2">
      <t>ノウソン</t>
    </rPh>
    <rPh sb="2" eb="4">
      <t>ブンカ</t>
    </rPh>
    <phoneticPr fontId="40"/>
  </si>
  <si>
    <t>購入・リース費</t>
    <rPh sb="0" eb="2">
      <t>コウニュウ</t>
    </rPh>
    <rPh sb="6" eb="7">
      <t>ヒ</t>
    </rPh>
    <phoneticPr fontId="40"/>
  </si>
  <si>
    <t>その他</t>
    <rPh sb="2" eb="3">
      <t>タ</t>
    </rPh>
    <phoneticPr fontId="40"/>
  </si>
  <si>
    <t>５．備忘録</t>
    <rPh sb="2" eb="5">
      <t>ビボウロク</t>
    </rPh>
    <phoneticPr fontId="40"/>
  </si>
  <si>
    <t>５．参加者名簿</t>
    <rPh sb="2" eb="5">
      <t>サンカシャ</t>
    </rPh>
    <rPh sb="5" eb="7">
      <t>メイボ</t>
    </rPh>
    <phoneticPr fontId="2"/>
  </si>
  <si>
    <t>氏名</t>
    <rPh sb="0" eb="2">
      <t>シメイ</t>
    </rPh>
    <phoneticPr fontId="40"/>
  </si>
  <si>
    <t>印又サイン</t>
    <rPh sb="0" eb="1">
      <t>イン</t>
    </rPh>
    <rPh sb="1" eb="2">
      <t>マタ</t>
    </rPh>
    <phoneticPr fontId="40"/>
  </si>
  <si>
    <t>備考</t>
    <rPh sb="0" eb="2">
      <t>ビコウ</t>
    </rPh>
    <phoneticPr fontId="40"/>
  </si>
  <si>
    <t>３</t>
  </si>
  <si>
    <t>４</t>
  </si>
  <si>
    <t>５</t>
  </si>
  <si>
    <t>６</t>
  </si>
  <si>
    <t>７</t>
  </si>
  <si>
    <t>作 業 内 容</t>
    <phoneticPr fontId="2"/>
  </si>
  <si>
    <t>日当 / リース</t>
    <phoneticPr fontId="2"/>
  </si>
  <si>
    <t>～</t>
    <phoneticPr fontId="2"/>
  </si>
  <si>
    <t>）</t>
    <phoneticPr fontId="40"/>
  </si>
  <si>
    <t>１</t>
    <phoneticPr fontId="40"/>
  </si>
  <si>
    <t>２</t>
    <phoneticPr fontId="40"/>
  </si>
  <si>
    <t>基礎的保全活動</t>
    <phoneticPr fontId="40"/>
  </si>
  <si>
    <t>点検</t>
    <phoneticPr fontId="40"/>
  </si>
  <si>
    <t>計画策定</t>
    <phoneticPr fontId="40"/>
  </si>
  <si>
    <t>研修</t>
    <phoneticPr fontId="2"/>
  </si>
  <si>
    <t>実践活動　</t>
    <phoneticPr fontId="40"/>
  </si>
  <si>
    <t>施設の軽微な補修</t>
    <phoneticPr fontId="40"/>
  </si>
  <si>
    <t>機能診断</t>
    <phoneticPr fontId="40"/>
  </si>
  <si>
    <t>実践活動</t>
    <phoneticPr fontId="40"/>
  </si>
  <si>
    <t>農村環境保全活動</t>
    <phoneticPr fontId="40"/>
  </si>
  <si>
    <t>テーマ</t>
    <phoneticPr fontId="40"/>
  </si>
  <si>
    <t>啓発普及</t>
    <phoneticPr fontId="40"/>
  </si>
  <si>
    <t>多面的機能増進活動</t>
    <phoneticPr fontId="40"/>
  </si>
  <si>
    <t>令和  　年 　 月 　 日</t>
    <rPh sb="0" eb="2">
      <t>レイワ</t>
    </rPh>
    <phoneticPr fontId="2"/>
  </si>
  <si>
    <t>令和     年度　農地維持支払交付金、資源向上支払交付金に係る作業日報</t>
    <rPh sb="0" eb="2">
      <t>レイワ</t>
    </rPh>
    <rPh sb="7" eb="9">
      <t>ネンド</t>
    </rPh>
    <rPh sb="10" eb="12">
      <t>ノウチ</t>
    </rPh>
    <rPh sb="12" eb="14">
      <t>イジ</t>
    </rPh>
    <rPh sb="14" eb="16">
      <t>シハライ</t>
    </rPh>
    <rPh sb="16" eb="19">
      <t>コウフキン</t>
    </rPh>
    <rPh sb="20" eb="22">
      <t>シゲン</t>
    </rPh>
    <rPh sb="22" eb="24">
      <t>コウジョウ</t>
    </rPh>
    <rPh sb="24" eb="26">
      <t>シハライ</t>
    </rPh>
    <rPh sb="26" eb="29">
      <t>コウフキン</t>
    </rPh>
    <rPh sb="32" eb="34">
      <t>サギョウ</t>
    </rPh>
    <rPh sb="34" eb="36">
      <t>ニッポウ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</si>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</sst>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quot;¥&quot;#,##0;[Red]&quot;¥&quot;\-#,##0"/>
    <numFmt numFmtId="42" formatCode="_ &quot;¥&quot;* #,##0_ ;_ &quot;¥&quot;* \-#,##0_ ;_ &quot;¥&quot;* &quot;-&quot;_ ;_ @_ "/>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6" formatCode="m&quot;月&quot;d&quot;日&quot;;@"/>
    <numFmt numFmtId="187" formatCode="h&quot;時&quot;mm&quot;分&quot;;@"/>
    <numFmt numFmtId="188" formatCode="h&quot;時間&quot;mm&quot;分&quot;;@"/>
    <numFmt numFmtId="189" formatCode="[$-411]ge\.m\.d;@"/>
    <numFmt numFmtId="190" formatCode="h:mm;@"/>
    <numFmt numFmtId="191" formatCode="0.0_);[Red]\(0.0\)"/>
    <numFmt numFmtId="192" formatCode="0&quot;名&quot;"/>
    <numFmt numFmtId="193" formatCode="0_ "/>
    <numFmt numFmtId="194" formatCode="&quot;¥&quot;#,##0_);[Red]\(&quot;¥&quot;#,##0\)"/>
    <numFmt numFmtId="195" formatCode="###,###&quot;円&quot;"/>
  </numFmts>
  <fonts count="7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4"/>
      <name val="ＭＳ 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i/>
      <sz val="12"/>
      <color indexed="12"/>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1"/>
      <name val="ＭＳ Ｐゴシック"/>
      <family val="3"/>
      <charset val="128"/>
      <scheme val="minor"/>
    </font>
    <font>
      <sz val="12"/>
      <name val="ＭＳ Ｐゴシック"/>
      <family val="3"/>
      <charset val="128"/>
      <scheme val="minor"/>
    </font>
    <font>
      <sz val="14"/>
      <color rgb="FF0000FF"/>
      <name val="ＭＳ Ｐゴシック"/>
      <family val="3"/>
      <charset val="128"/>
    </font>
    <font>
      <sz val="14"/>
      <color rgb="FFFF0000"/>
      <name val="ＭＳ Ｐゴシック"/>
      <family val="3"/>
      <charset val="128"/>
    </font>
    <font>
      <sz val="6"/>
      <name val="ＭＳ Ｐゴシック"/>
      <family val="2"/>
      <charset val="128"/>
      <scheme val="minor"/>
    </font>
    <font>
      <i/>
      <sz val="12"/>
      <color rgb="FFFF0000"/>
      <name val="ＭＳ Ｐゴシック"/>
      <family val="3"/>
      <charset val="128"/>
    </font>
    <font>
      <sz val="12"/>
      <color rgb="FFFF0000"/>
      <name val="ＭＳ Ｐゴシック"/>
      <family val="3"/>
      <charset val="128"/>
      <scheme val="minor"/>
    </font>
    <font>
      <sz val="11"/>
      <name val="ＭＳ ゴシック"/>
      <family val="3"/>
      <charset val="128"/>
    </font>
    <font>
      <sz val="9"/>
      <name val="ＭＳ ゴシック"/>
      <family val="3"/>
      <charset val="128"/>
    </font>
    <font>
      <i/>
      <sz val="12"/>
      <name val="ＭＳ Ｐゴシック"/>
      <family val="3"/>
      <charset val="128"/>
      <scheme val="minor"/>
    </font>
    <font>
      <i/>
      <sz val="12"/>
      <color rgb="FF0000FF"/>
      <name val="ＭＳ Ｐゴシック"/>
      <family val="3"/>
      <charset val="128"/>
      <scheme val="minor"/>
    </font>
    <font>
      <sz val="6"/>
      <name val="ＭＳ ゴシック"/>
      <family val="3"/>
      <charset val="128"/>
    </font>
    <font>
      <sz val="7"/>
      <name val="ＭＳ Ｐゴシック"/>
      <family val="3"/>
      <charset val="128"/>
    </font>
    <font>
      <sz val="7"/>
      <color rgb="FFFF0000"/>
      <name val="ＭＳ Ｐゴシック"/>
      <family val="3"/>
      <charset val="128"/>
    </font>
    <font>
      <sz val="11"/>
      <name val="メイリオ"/>
      <family val="3"/>
      <charset val="128"/>
    </font>
    <font>
      <b/>
      <sz val="14"/>
      <name val="メイリオ"/>
      <family val="3"/>
      <charset val="128"/>
    </font>
    <font>
      <sz val="14"/>
      <name val="メイリオ"/>
      <family val="3"/>
      <charset val="128"/>
    </font>
    <font>
      <b/>
      <sz val="11"/>
      <name val="メイリオ"/>
      <family val="3"/>
      <charset val="128"/>
    </font>
    <font>
      <sz val="10"/>
      <name val="メイリオ"/>
      <family val="3"/>
      <charset val="128"/>
    </font>
    <font>
      <sz val="12"/>
      <name val="ＭＳ ゴシック"/>
      <family val="3"/>
      <charset val="128"/>
    </font>
    <font>
      <sz val="7"/>
      <name val="ＭＳ ゴシック"/>
      <family val="3"/>
      <charset val="128"/>
    </font>
    <font>
      <sz val="8"/>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i/>
      <sz val="12"/>
      <color rgb="FFFF0000"/>
      <name val="ＭＳ Ｐゴシック"/>
      <family val="3"/>
      <charset val="128"/>
      <scheme val="minor"/>
    </font>
    <font>
      <sz val="11"/>
      <name val="ＭＳ Ｐゴシック"/>
      <family val="2"/>
      <charset val="128"/>
      <scheme val="minor"/>
    </font>
    <font>
      <i/>
      <sz val="11"/>
      <color rgb="FFFF0000"/>
      <name val="ＭＳ Ｐゴシック"/>
      <family val="3"/>
      <charset val="128"/>
      <scheme val="minor"/>
    </font>
    <font>
      <sz val="11"/>
      <color rgb="FFFF0000"/>
      <name val="ＭＳ Ｐゴシック"/>
      <family val="2"/>
      <charset val="128"/>
      <scheme val="minor"/>
    </font>
    <font>
      <sz val="11"/>
      <color rgb="FFFF0000"/>
      <name val="ＭＳ ゴシック"/>
      <family val="3"/>
      <charset val="128"/>
    </font>
    <font>
      <sz val="8"/>
      <color rgb="FFFF0000"/>
      <name val="ＭＳ Ｐゴシック"/>
      <family val="3"/>
      <charset val="128"/>
    </font>
    <font>
      <sz val="11"/>
      <color rgb="FFFF0000"/>
      <name val="メイリオ"/>
      <family val="3"/>
      <charset val="128"/>
    </font>
    <font>
      <sz val="10"/>
      <color rgb="FFFF0000"/>
      <name val="メイリオ"/>
      <family val="3"/>
      <charset val="128"/>
    </font>
    <font>
      <b/>
      <sz val="11"/>
      <color rgb="FFFF0000"/>
      <name val="メイリオ"/>
      <family val="3"/>
      <charset val="128"/>
    </font>
    <font>
      <sz val="9"/>
      <color rgb="FFFF0000"/>
      <name val="ＭＳ ゴシック"/>
      <family val="3"/>
      <charset val="128"/>
    </font>
    <font>
      <sz val="12"/>
      <color rgb="FFFF0000"/>
      <name val="ＭＳ ゴシック"/>
      <family val="3"/>
      <charset val="128"/>
    </font>
    <font>
      <sz val="8"/>
      <color rgb="FFFF0000"/>
      <name val="ＭＳ ゴシック"/>
      <family val="3"/>
      <charset val="128"/>
    </font>
    <font>
      <sz val="11"/>
      <color indexed="8"/>
      <name val="ＭＳ 明朝"/>
      <family val="1"/>
      <charset val="128"/>
    </font>
    <font>
      <sz val="11"/>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9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 fillId="0" borderId="0">
      <alignment vertical="center"/>
    </xf>
    <xf numFmtId="0" fontId="29" fillId="0" borderId="0">
      <alignment vertical="center"/>
    </xf>
    <xf numFmtId="38" fontId="1" fillId="0" borderId="0" applyFont="0" applyFill="0" applyBorder="0" applyAlignment="0" applyProtection="0"/>
    <xf numFmtId="0" fontId="7" fillId="0" borderId="0"/>
    <xf numFmtId="38" fontId="7" fillId="0" borderId="0" applyFont="0" applyFill="0" applyBorder="0" applyAlignment="0" applyProtection="0"/>
    <xf numFmtId="6" fontId="7" fillId="0" borderId="0" applyFont="0" applyFill="0" applyBorder="0" applyAlignment="0" applyProtection="0"/>
    <xf numFmtId="0" fontId="43" fillId="0" borderId="0">
      <alignment vertical="center"/>
    </xf>
    <xf numFmtId="6" fontId="1" fillId="0" borderId="0" applyFont="0" applyFill="0" applyBorder="0" applyAlignment="0" applyProtection="0">
      <alignment vertical="center"/>
    </xf>
    <xf numFmtId="6" fontId="29"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xf numFmtId="38" fontId="73" fillId="0" borderId="0" applyFont="0" applyFill="0" applyBorder="0" applyAlignment="0" applyProtection="0">
      <alignment vertical="center"/>
    </xf>
    <xf numFmtId="38" fontId="74" fillId="0" borderId="0" applyFont="0" applyFill="0" applyBorder="0" applyAlignment="0" applyProtection="0">
      <alignment vertical="center"/>
    </xf>
    <xf numFmtId="38" fontId="1" fillId="0" borderId="0" applyFont="0" applyFill="0" applyBorder="0" applyAlignment="0" applyProtection="0">
      <alignment vertical="center"/>
    </xf>
    <xf numFmtId="0" fontId="74" fillId="0" borderId="0">
      <alignment vertical="center"/>
    </xf>
    <xf numFmtId="0" fontId="1" fillId="0" borderId="0">
      <alignment vertical="center"/>
    </xf>
    <xf numFmtId="0" fontId="1" fillId="0" borderId="0">
      <alignment vertical="center"/>
    </xf>
    <xf numFmtId="0" fontId="1" fillId="0" borderId="0"/>
  </cellStyleXfs>
  <cellXfs count="808">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31" fillId="2" borderId="2" xfId="0" applyFont="1" applyFill="1" applyBorder="1" applyAlignment="1">
      <alignment horizontal="right" vertical="center"/>
    </xf>
    <xf numFmtId="0" fontId="31"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2" fillId="2" borderId="0" xfId="8" applyFont="1" applyFill="1" applyBorder="1" applyAlignment="1">
      <alignment vertical="center" shrinkToFit="1"/>
    </xf>
    <xf numFmtId="0" fontId="22" fillId="2" borderId="0" xfId="8" applyFont="1" applyFill="1" applyBorder="1" applyAlignment="1">
      <alignment vertical="top"/>
    </xf>
    <xf numFmtId="0" fontId="11" fillId="2" borderId="0" xfId="0" applyFont="1" applyFill="1" applyAlignment="1">
      <alignment horizontal="left" vertical="center"/>
    </xf>
    <xf numFmtId="0" fontId="20" fillId="2" borderId="0" xfId="0" applyFont="1" applyFill="1" applyBorder="1" applyAlignment="1"/>
    <xf numFmtId="0" fontId="14" fillId="2" borderId="0" xfId="0" applyFont="1" applyFill="1" applyAlignment="1">
      <alignment horizontal="left" vertical="center"/>
    </xf>
    <xf numFmtId="0" fontId="14" fillId="2" borderId="0" xfId="0" applyFont="1" applyFill="1">
      <alignment vertical="center"/>
    </xf>
    <xf numFmtId="0" fontId="15" fillId="2" borderId="0" xfId="0" applyFont="1" applyFill="1" applyAlignment="1">
      <alignment horizontal="center" vertical="center"/>
    </xf>
    <xf numFmtId="0" fontId="14" fillId="2" borderId="0" xfId="0" applyFont="1" applyFill="1" applyAlignment="1">
      <alignment horizontal="right" vertical="top"/>
    </xf>
    <xf numFmtId="0" fontId="32" fillId="2" borderId="0" xfId="0" applyFont="1" applyFill="1" applyAlignment="1">
      <alignment horizontal="center" vertical="center"/>
    </xf>
    <xf numFmtId="0" fontId="14" fillId="2" borderId="0" xfId="0" applyFont="1" applyFill="1" applyAlignment="1">
      <alignment horizontal="right" vertical="center"/>
    </xf>
    <xf numFmtId="0" fontId="14" fillId="2" borderId="0" xfId="0" applyFont="1" applyFill="1" applyAlignment="1">
      <alignment vertical="top"/>
    </xf>
    <xf numFmtId="0" fontId="32" fillId="2" borderId="0" xfId="0" applyFont="1" applyFill="1" applyAlignment="1">
      <alignment horizontal="left" vertical="center"/>
    </xf>
    <xf numFmtId="0" fontId="17" fillId="2" borderId="0" xfId="0" applyFont="1" applyFill="1">
      <alignment vertical="center"/>
    </xf>
    <xf numFmtId="0" fontId="0" fillId="2" borderId="0" xfId="0" applyFont="1" applyFill="1" applyBorder="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14" fillId="2" borderId="0" xfId="0" applyFont="1" applyFill="1" applyBorder="1" applyAlignment="1">
      <alignment vertical="center"/>
    </xf>
    <xf numFmtId="0" fontId="33" fillId="2" borderId="0" xfId="0" applyFont="1" applyFill="1" applyAlignment="1">
      <alignment horizontal="left" vertical="center"/>
    </xf>
    <xf numFmtId="0" fontId="16"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1"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33" fillId="2" borderId="0" xfId="0" applyFont="1" applyFill="1" applyBorder="1" applyAlignment="1">
      <alignment horizontal="left" vertical="center"/>
    </xf>
    <xf numFmtId="0" fontId="16" fillId="2" borderId="0" xfId="0" applyFont="1" applyFill="1" applyBorder="1">
      <alignment vertical="center"/>
    </xf>
    <xf numFmtId="0" fontId="16" fillId="2" borderId="0" xfId="0" applyFont="1" applyFill="1" applyAlignment="1">
      <alignment horizontal="right" vertical="center"/>
    </xf>
    <xf numFmtId="0" fontId="16" fillId="2" borderId="0" xfId="0" applyFont="1" applyFill="1">
      <alignment vertical="center"/>
    </xf>
    <xf numFmtId="0" fontId="11"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2"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31" fillId="2" borderId="6" xfId="0" applyFont="1" applyFill="1" applyBorder="1" applyAlignment="1">
      <alignment horizontal="right" vertical="center"/>
    </xf>
    <xf numFmtId="0" fontId="31"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3"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31" fillId="2" borderId="8" xfId="0" applyFont="1" applyFill="1" applyBorder="1" applyAlignment="1">
      <alignment horizontal="right" vertical="center"/>
    </xf>
    <xf numFmtId="0" fontId="31" fillId="2" borderId="9" xfId="0" applyFont="1" applyFill="1" applyBorder="1" applyAlignment="1">
      <alignment horizontal="left" vertical="center"/>
    </xf>
    <xf numFmtId="0" fontId="4" fillId="2" borderId="6" xfId="0" applyFont="1" applyFill="1" applyBorder="1" applyAlignment="1">
      <alignment horizontal="left" vertical="center"/>
    </xf>
    <xf numFmtId="0" fontId="31" fillId="2" borderId="10" xfId="0" applyFont="1" applyFill="1" applyBorder="1" applyAlignment="1">
      <alignment horizontal="right" vertical="center"/>
    </xf>
    <xf numFmtId="0" fontId="31" fillId="2" borderId="6" xfId="0" applyFont="1" applyFill="1" applyBorder="1" applyAlignment="1">
      <alignment horizontal="left" vertical="center"/>
    </xf>
    <xf numFmtId="182" fontId="31" fillId="2" borderId="8" xfId="0" applyNumberFormat="1" applyFont="1" applyFill="1" applyBorder="1" applyAlignment="1">
      <alignment horizontal="right" vertical="center"/>
    </xf>
    <xf numFmtId="0" fontId="0" fillId="2" borderId="2" xfId="0" applyFont="1" applyFill="1" applyBorder="1">
      <alignment vertical="center"/>
    </xf>
    <xf numFmtId="179" fontId="34" fillId="2" borderId="11" xfId="2" applyNumberFormat="1" applyFont="1" applyFill="1" applyBorder="1" applyAlignment="1">
      <alignment vertical="center"/>
    </xf>
    <xf numFmtId="0" fontId="4" fillId="2" borderId="12" xfId="0" applyFont="1" applyFill="1" applyBorder="1" applyAlignment="1">
      <alignment vertical="center"/>
    </xf>
    <xf numFmtId="179" fontId="35"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4" fillId="2" borderId="2" xfId="2" applyNumberFormat="1" applyFont="1" applyFill="1" applyBorder="1" applyAlignment="1">
      <alignment vertical="center"/>
    </xf>
    <xf numFmtId="179" fontId="34" fillId="2" borderId="2" xfId="2" applyNumberFormat="1" applyFont="1" applyFill="1" applyBorder="1" applyAlignment="1">
      <alignment vertical="center"/>
    </xf>
    <xf numFmtId="0" fontId="0" fillId="2" borderId="14" xfId="0" applyFont="1" applyFill="1" applyBorder="1" applyAlignment="1">
      <alignment vertical="center"/>
    </xf>
    <xf numFmtId="180" fontId="31" fillId="2" borderId="15" xfId="2" applyNumberFormat="1" applyFont="1" applyFill="1" applyBorder="1" applyAlignment="1">
      <alignment horizontal="right" vertical="center"/>
    </xf>
    <xf numFmtId="0" fontId="31" fillId="2" borderId="16" xfId="0" applyFont="1" applyFill="1" applyBorder="1" applyAlignment="1">
      <alignment horizontal="left" vertical="center"/>
    </xf>
    <xf numFmtId="180" fontId="34" fillId="2" borderId="0" xfId="2" applyNumberFormat="1" applyFont="1" applyFill="1" applyBorder="1" applyAlignment="1">
      <alignment vertical="center"/>
    </xf>
    <xf numFmtId="179" fontId="34"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5" fillId="2" borderId="11" xfId="2" applyNumberFormat="1" applyFont="1" applyFill="1" applyBorder="1" applyAlignment="1">
      <alignment horizontal="center" vertical="center"/>
    </xf>
    <xf numFmtId="179" fontId="35"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4"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31" fillId="2" borderId="8" xfId="0" applyNumberFormat="1" applyFont="1" applyFill="1" applyBorder="1" applyAlignment="1">
      <alignment horizontal="right" vertical="center" wrapText="1"/>
    </xf>
    <xf numFmtId="0" fontId="31" fillId="2" borderId="9" xfId="0" applyFont="1" applyFill="1" applyBorder="1" applyAlignment="1">
      <alignment horizontal="left" vertical="center" wrapText="1"/>
    </xf>
    <xf numFmtId="0" fontId="31" fillId="2" borderId="10" xfId="0" applyFont="1" applyFill="1" applyBorder="1" applyAlignment="1">
      <alignment horizontal="right" vertical="center" wrapText="1"/>
    </xf>
    <xf numFmtId="0" fontId="31" fillId="2" borderId="7" xfId="0" applyFont="1" applyFill="1" applyBorder="1" applyAlignment="1">
      <alignment horizontal="left" vertical="center" wrapText="1"/>
    </xf>
    <xf numFmtId="0" fontId="4" fillId="2" borderId="21" xfId="0" applyFont="1" applyFill="1" applyBorder="1" applyAlignment="1">
      <alignment vertical="center"/>
    </xf>
    <xf numFmtId="0" fontId="23" fillId="2" borderId="21" xfId="0" applyFont="1" applyFill="1" applyBorder="1" applyAlignment="1">
      <alignment vertical="center"/>
    </xf>
    <xf numFmtId="0" fontId="4" fillId="2" borderId="22" xfId="0" applyFont="1" applyFill="1" applyBorder="1" applyAlignment="1">
      <alignment vertical="center"/>
    </xf>
    <xf numFmtId="0" fontId="23" fillId="2" borderId="12" xfId="0" applyFont="1" applyFill="1" applyBorder="1" applyAlignment="1">
      <alignment vertical="center"/>
    </xf>
    <xf numFmtId="0" fontId="0" fillId="2" borderId="0" xfId="0" applyFont="1" applyFill="1" applyBorder="1" applyAlignment="1">
      <alignment vertical="top" wrapText="1"/>
    </xf>
    <xf numFmtId="38" fontId="13" fillId="2" borderId="0" xfId="0" applyNumberFormat="1" applyFont="1" applyFill="1" applyBorder="1" applyAlignment="1">
      <alignment vertical="center"/>
    </xf>
    <xf numFmtId="38" fontId="13"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31" fillId="2" borderId="7" xfId="0" applyFont="1" applyFill="1" applyBorder="1" applyAlignment="1">
      <alignment horizontal="left" vertical="center"/>
    </xf>
    <xf numFmtId="0" fontId="4" fillId="2" borderId="18" xfId="0" applyFont="1" applyFill="1" applyBorder="1">
      <alignment vertical="center"/>
    </xf>
    <xf numFmtId="0" fontId="10" fillId="2" borderId="0" xfId="0" applyFont="1" applyFill="1" applyBorder="1" applyAlignment="1">
      <alignment vertical="center"/>
    </xf>
    <xf numFmtId="0" fontId="19" fillId="2" borderId="0" xfId="0" applyFont="1" applyFill="1" applyBorder="1" applyAlignment="1">
      <alignment vertical="top" wrapText="1"/>
    </xf>
    <xf numFmtId="0" fontId="4" fillId="2" borderId="0" xfId="0" applyFont="1" applyFill="1" applyBorder="1" applyAlignment="1">
      <alignment vertical="top" wrapText="1"/>
    </xf>
    <xf numFmtId="0" fontId="10" fillId="2" borderId="8" xfId="0" applyFont="1" applyFill="1" applyBorder="1" applyAlignment="1">
      <alignment vertical="center"/>
    </xf>
    <xf numFmtId="0" fontId="10" fillId="2" borderId="6" xfId="0" applyFont="1" applyFill="1" applyBorder="1" applyAlignment="1">
      <alignment vertical="center"/>
    </xf>
    <xf numFmtId="0" fontId="19"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10" fillId="2" borderId="11" xfId="0" applyFont="1" applyFill="1" applyBorder="1" applyAlignment="1">
      <alignment vertical="center"/>
    </xf>
    <xf numFmtId="0" fontId="10" fillId="2" borderId="1" xfId="0" applyFont="1" applyFill="1" applyBorder="1" applyAlignment="1">
      <alignment vertical="center"/>
    </xf>
    <xf numFmtId="0" fontId="10" fillId="2" borderId="0" xfId="0" applyFont="1" applyFill="1" applyBorder="1" applyAlignment="1">
      <alignment horizontal="left" vertical="center" wrapText="1"/>
    </xf>
    <xf numFmtId="0" fontId="4" fillId="2" borderId="0" xfId="0" applyFont="1" applyFill="1">
      <alignment vertical="center"/>
    </xf>
    <xf numFmtId="0" fontId="11" fillId="2" borderId="0" xfId="0" applyFont="1" applyFill="1">
      <alignment vertical="center"/>
    </xf>
    <xf numFmtId="0" fontId="10"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2"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10" fillId="2" borderId="0" xfId="0" applyFont="1" applyFill="1">
      <alignment vertical="center"/>
    </xf>
    <xf numFmtId="0" fontId="7" fillId="2" borderId="0" xfId="0" applyFont="1" applyFill="1">
      <alignment vertical="center"/>
    </xf>
    <xf numFmtId="0" fontId="8" fillId="2" borderId="0" xfId="8"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8" applyFont="1" applyFill="1" applyBorder="1" applyAlignment="1">
      <alignment horizontal="right" vertical="center"/>
    </xf>
    <xf numFmtId="0" fontId="4" fillId="2" borderId="0" xfId="8" applyFont="1" applyFill="1" applyBorder="1" applyAlignment="1">
      <alignment vertical="center"/>
    </xf>
    <xf numFmtId="0" fontId="4" fillId="2" borderId="11" xfId="8" applyFont="1" applyFill="1" applyBorder="1" applyAlignment="1">
      <alignment horizontal="right" vertical="center"/>
    </xf>
    <xf numFmtId="0" fontId="4"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8"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6" xfId="0" applyFont="1" applyFill="1" applyBorder="1" applyAlignment="1">
      <alignment horizontal="center" vertical="center" wrapText="1"/>
    </xf>
    <xf numFmtId="0" fontId="1" fillId="2" borderId="0" xfId="8" applyFont="1" applyFill="1" applyBorder="1" applyAlignment="1">
      <alignment vertical="top" wrapText="1" shrinkToFit="1"/>
    </xf>
    <xf numFmtId="0" fontId="22" fillId="2" borderId="0" xfId="0" applyFont="1" applyFill="1" applyBorder="1" applyAlignment="1">
      <alignment vertical="top"/>
    </xf>
    <xf numFmtId="181" fontId="4" fillId="2" borderId="30" xfId="0" applyNumberFormat="1" applyFont="1" applyFill="1" applyBorder="1" applyAlignment="1">
      <alignment horizontal="right" vertical="center"/>
    </xf>
    <xf numFmtId="181" fontId="4" fillId="2" borderId="31"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2" fillId="2" borderId="0" xfId="0" applyFont="1" applyFill="1" applyAlignment="1">
      <alignment vertical="top"/>
    </xf>
    <xf numFmtId="0" fontId="0" fillId="2" borderId="0" xfId="0" applyFont="1" applyFill="1" applyAlignment="1">
      <alignment horizontal="right" vertical="center" wrapText="1"/>
    </xf>
    <xf numFmtId="0" fontId="35"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2"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8"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8" fillId="2" borderId="0" xfId="0" applyFont="1" applyFill="1" applyAlignment="1">
      <alignment horizontal="center" vertical="center"/>
    </xf>
    <xf numFmtId="0" fontId="0" fillId="2" borderId="6" xfId="0" applyFont="1" applyFill="1" applyBorder="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5" xfId="0" applyNumberFormat="1" applyFont="1" applyFill="1" applyBorder="1" applyAlignment="1">
      <alignment vertical="center" shrinkToFit="1"/>
    </xf>
    <xf numFmtId="179" fontId="4" fillId="2" borderId="36" xfId="0" applyNumberFormat="1" applyFont="1" applyFill="1" applyBorder="1" applyAlignment="1">
      <alignment horizontal="right" vertical="center" shrinkToFit="1"/>
    </xf>
    <xf numFmtId="0" fontId="4" fillId="2" borderId="37"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27" fillId="2" borderId="22" xfId="0" applyFont="1" applyFill="1" applyBorder="1" applyAlignment="1">
      <alignment vertical="center"/>
    </xf>
    <xf numFmtId="181" fontId="4" fillId="2" borderId="36" xfId="0" applyNumberFormat="1" applyFont="1" applyFill="1" applyBorder="1" applyAlignment="1">
      <alignment horizontal="right" vertical="center"/>
    </xf>
    <xf numFmtId="0" fontId="27" fillId="2" borderId="14" xfId="0" applyFont="1" applyFill="1" applyBorder="1" applyAlignment="1">
      <alignment vertical="center" shrinkToFit="1"/>
    </xf>
    <xf numFmtId="181" fontId="4" fillId="2" borderId="38" xfId="0" applyNumberFormat="1" applyFont="1" applyFill="1" applyBorder="1" applyAlignment="1">
      <alignment horizontal="center" vertical="center"/>
    </xf>
    <xf numFmtId="0" fontId="1" fillId="0" borderId="0" xfId="3" applyFont="1" applyAlignment="1">
      <alignment vertical="center"/>
    </xf>
    <xf numFmtId="0" fontId="7" fillId="0" borderId="1" xfId="11" applyFont="1" applyBorder="1" applyAlignment="1">
      <alignment horizontal="left" vertical="center"/>
    </xf>
    <xf numFmtId="0" fontId="1" fillId="0" borderId="1" xfId="11" applyFont="1" applyBorder="1" applyAlignment="1">
      <alignment horizontal="left" vertical="center"/>
    </xf>
    <xf numFmtId="0" fontId="1" fillId="4" borderId="1" xfId="11" applyFont="1" applyFill="1" applyBorder="1" applyAlignment="1">
      <alignment horizontal="left" vertical="center"/>
    </xf>
    <xf numFmtId="0" fontId="1" fillId="4" borderId="1" xfId="11" applyFont="1" applyFill="1" applyBorder="1" applyAlignment="1">
      <alignment vertical="center" shrinkToFit="1"/>
    </xf>
    <xf numFmtId="0" fontId="1" fillId="0" borderId="1" xfId="11" applyFont="1" applyBorder="1" applyAlignment="1">
      <alignment vertical="center" shrinkToFit="1"/>
    </xf>
    <xf numFmtId="0" fontId="23" fillId="0" borderId="23" xfId="11" applyFont="1" applyFill="1" applyBorder="1" applyAlignment="1">
      <alignment horizontal="center" vertical="center" shrinkToFit="1"/>
    </xf>
    <xf numFmtId="0" fontId="48" fillId="0" borderId="32" xfId="11" applyFont="1" applyBorder="1" applyAlignment="1">
      <alignment horizontal="center" vertical="center" shrinkToFit="1"/>
    </xf>
    <xf numFmtId="0" fontId="7" fillId="0" borderId="23" xfId="11" applyFont="1" applyFill="1" applyBorder="1" applyAlignment="1">
      <alignment vertical="center" shrinkToFit="1"/>
    </xf>
    <xf numFmtId="0" fontId="23" fillId="0" borderId="23" xfId="11" applyFont="1" applyFill="1" applyBorder="1" applyAlignment="1">
      <alignment vertical="center" shrinkToFit="1"/>
    </xf>
    <xf numFmtId="186" fontId="48" fillId="0" borderId="32" xfId="11" applyNumberFormat="1" applyFont="1" applyBorder="1" applyAlignment="1">
      <alignment horizontal="center" vertical="center" shrinkToFit="1"/>
    </xf>
    <xf numFmtId="190" fontId="48" fillId="0" borderId="32" xfId="11" applyNumberFormat="1" applyFont="1" applyBorder="1" applyAlignment="1">
      <alignment horizontal="center" vertical="center" shrinkToFit="1"/>
    </xf>
    <xf numFmtId="191" fontId="48" fillId="0" borderId="32" xfId="11" applyNumberFormat="1" applyFont="1" applyBorder="1" applyAlignment="1">
      <alignment horizontal="center" vertical="center" shrinkToFit="1"/>
    </xf>
    <xf numFmtId="178" fontId="48" fillId="0" borderId="32" xfId="11" applyNumberFormat="1" applyFont="1" applyBorder="1" applyAlignment="1">
      <alignment horizontal="center" vertical="center" shrinkToFit="1"/>
    </xf>
    <xf numFmtId="0" fontId="48" fillId="0" borderId="32" xfId="12" applyNumberFormat="1" applyFont="1" applyBorder="1" applyAlignment="1">
      <alignment horizontal="center" vertical="center" shrinkToFit="1"/>
    </xf>
    <xf numFmtId="0" fontId="7" fillId="0" borderId="20" xfId="11" applyFont="1" applyFill="1" applyBorder="1" applyAlignment="1">
      <alignment vertical="center" shrinkToFit="1"/>
    </xf>
    <xf numFmtId="0" fontId="23" fillId="0" borderId="20" xfId="11" applyFont="1" applyFill="1" applyBorder="1" applyAlignment="1">
      <alignment vertical="center" shrinkToFit="1"/>
    </xf>
    <xf numFmtId="0" fontId="48" fillId="5" borderId="32" xfId="12" applyNumberFormat="1" applyFont="1" applyFill="1" applyBorder="1" applyAlignment="1">
      <alignment horizontal="center" vertical="center" shrinkToFit="1"/>
    </xf>
    <xf numFmtId="0" fontId="2" fillId="0" borderId="23" xfId="12" applyNumberFormat="1" applyFont="1" applyBorder="1" applyAlignment="1">
      <alignment horizontal="center" vertical="center" shrinkToFit="1"/>
    </xf>
    <xf numFmtId="0" fontId="48" fillId="0" borderId="19" xfId="11" applyFont="1" applyFill="1" applyBorder="1" applyAlignment="1">
      <alignment horizontal="center" vertical="center"/>
    </xf>
    <xf numFmtId="0" fontId="2" fillId="0" borderId="32" xfId="12" applyNumberFormat="1" applyFont="1" applyFill="1" applyBorder="1" applyAlignment="1">
      <alignment horizontal="center" vertical="center" shrinkToFit="1"/>
    </xf>
    <xf numFmtId="0" fontId="23" fillId="0" borderId="3" xfId="11" applyFont="1" applyFill="1" applyBorder="1" applyAlignment="1">
      <alignment horizontal="center" vertical="center" shrinkToFit="1"/>
    </xf>
    <xf numFmtId="192" fontId="48" fillId="4" borderId="32" xfId="12" applyNumberFormat="1" applyFont="1" applyFill="1" applyBorder="1" applyAlignment="1">
      <alignment vertical="center" shrinkToFit="1"/>
    </xf>
    <xf numFmtId="192" fontId="48" fillId="0" borderId="32" xfId="12" applyNumberFormat="1" applyFont="1" applyFill="1" applyBorder="1" applyAlignment="1">
      <alignment vertical="center" shrinkToFit="1"/>
    </xf>
    <xf numFmtId="0" fontId="8" fillId="0" borderId="32" xfId="11" applyFont="1" applyFill="1" applyBorder="1" applyAlignment="1">
      <alignment vertical="center" shrinkToFit="1"/>
    </xf>
    <xf numFmtId="0" fontId="7" fillId="0" borderId="2" xfId="11" applyFont="1" applyFill="1" applyBorder="1" applyAlignment="1">
      <alignment vertical="center" shrinkToFit="1"/>
    </xf>
    <xf numFmtId="184" fontId="48" fillId="4" borderId="32" xfId="11" applyNumberFormat="1" applyFont="1" applyFill="1" applyBorder="1" applyAlignment="1">
      <alignment vertical="center" shrinkToFit="1"/>
    </xf>
    <xf numFmtId="42" fontId="48" fillId="4" borderId="32" xfId="12" applyNumberFormat="1" applyFont="1" applyFill="1" applyBorder="1" applyAlignment="1">
      <alignment vertical="center" shrinkToFit="1"/>
    </xf>
    <xf numFmtId="42" fontId="48" fillId="0" borderId="32" xfId="12" applyNumberFormat="1" applyFont="1" applyFill="1" applyBorder="1" applyAlignment="1">
      <alignment vertical="center" shrinkToFit="1"/>
    </xf>
    <xf numFmtId="0" fontId="2" fillId="0" borderId="32" xfId="11" applyFont="1" applyFill="1" applyBorder="1" applyAlignment="1">
      <alignment horizontal="center" vertical="center" shrinkToFit="1"/>
    </xf>
    <xf numFmtId="42" fontId="48" fillId="4" borderId="32" xfId="11" applyNumberFormat="1" applyFont="1" applyFill="1" applyBorder="1" applyAlignment="1">
      <alignment vertical="center" shrinkToFit="1"/>
    </xf>
    <xf numFmtId="0" fontId="23" fillId="0" borderId="32" xfId="11" applyFont="1" applyFill="1" applyBorder="1" applyAlignment="1">
      <alignment horizontal="center" vertical="center" shrinkToFit="1"/>
    </xf>
    <xf numFmtId="42" fontId="48" fillId="4" borderId="32" xfId="12" applyNumberFormat="1" applyFont="1" applyFill="1" applyBorder="1" applyAlignment="1">
      <alignment horizontal="right" vertical="center" shrinkToFit="1"/>
    </xf>
    <xf numFmtId="42" fontId="48" fillId="0" borderId="32" xfId="12" applyNumberFormat="1" applyFont="1" applyFill="1" applyBorder="1" applyAlignment="1">
      <alignment horizontal="right" vertical="center" shrinkToFit="1"/>
    </xf>
    <xf numFmtId="42" fontId="48" fillId="0" borderId="20" xfId="13" applyNumberFormat="1" applyFont="1" applyFill="1" applyBorder="1" applyAlignment="1">
      <alignment vertical="center" shrinkToFit="1"/>
    </xf>
    <xf numFmtId="0" fontId="1" fillId="0" borderId="0" xfId="11" applyFont="1" applyFill="1" applyAlignment="1">
      <alignment horizontal="center" shrinkToFit="1"/>
    </xf>
    <xf numFmtId="0" fontId="1" fillId="0" borderId="0" xfId="11" applyFont="1" applyFill="1" applyAlignment="1">
      <alignment shrinkToFit="1"/>
    </xf>
    <xf numFmtId="0" fontId="1" fillId="0" borderId="0" xfId="11" applyFont="1" applyAlignment="1">
      <alignment shrinkToFit="1"/>
    </xf>
    <xf numFmtId="0" fontId="7" fillId="0" borderId="0" xfId="11" applyFont="1" applyFill="1" applyAlignment="1">
      <alignment shrinkToFit="1"/>
    </xf>
    <xf numFmtId="0" fontId="23" fillId="0" borderId="0" xfId="11" applyFont="1" applyFill="1" applyAlignment="1">
      <alignment shrinkToFit="1"/>
    </xf>
    <xf numFmtId="0" fontId="48" fillId="0" borderId="0" xfId="12" applyNumberFormat="1" applyFont="1" applyBorder="1" applyAlignment="1">
      <alignment horizontal="center" vertical="center" shrinkToFit="1"/>
    </xf>
    <xf numFmtId="0" fontId="1" fillId="0" borderId="0" xfId="11" applyFont="1" applyAlignment="1">
      <alignment horizontal="center" shrinkToFit="1"/>
    </xf>
    <xf numFmtId="186" fontId="49" fillId="0" borderId="32" xfId="11" applyNumberFormat="1" applyFont="1" applyBorder="1" applyAlignment="1">
      <alignment horizontal="center" vertical="center" shrinkToFit="1"/>
    </xf>
    <xf numFmtId="190" fontId="49" fillId="0" borderId="32" xfId="11" applyNumberFormat="1" applyFont="1" applyBorder="1" applyAlignment="1">
      <alignment horizontal="center" vertical="center" shrinkToFit="1"/>
    </xf>
    <xf numFmtId="191" fontId="49" fillId="0" borderId="32" xfId="11" applyNumberFormat="1" applyFont="1" applyBorder="1" applyAlignment="1">
      <alignment horizontal="center" vertical="center" shrinkToFit="1"/>
    </xf>
    <xf numFmtId="178" fontId="49" fillId="0" borderId="32" xfId="11" applyNumberFormat="1" applyFont="1" applyBorder="1" applyAlignment="1">
      <alignment horizontal="center" vertical="center" shrinkToFit="1"/>
    </xf>
    <xf numFmtId="42" fontId="49" fillId="0" borderId="20" xfId="13" applyNumberFormat="1" applyFont="1" applyFill="1" applyBorder="1" applyAlignment="1">
      <alignment vertical="center" shrinkToFit="1"/>
    </xf>
    <xf numFmtId="0" fontId="50" fillId="0" borderId="0" xfId="14" applyFont="1">
      <alignment vertical="center"/>
    </xf>
    <xf numFmtId="0" fontId="50" fillId="0" borderId="0" xfId="14" applyFont="1" applyFill="1">
      <alignment vertical="center"/>
    </xf>
    <xf numFmtId="0" fontId="50" fillId="0" borderId="0" xfId="14" applyFont="1" applyFill="1" applyBorder="1">
      <alignment vertical="center"/>
    </xf>
    <xf numFmtId="0" fontId="50" fillId="6" borderId="0" xfId="14" applyFont="1" applyFill="1" applyBorder="1" applyAlignment="1">
      <alignment vertical="center" shrinkToFit="1"/>
    </xf>
    <xf numFmtId="0" fontId="50" fillId="0" borderId="0" xfId="14" applyFont="1" applyFill="1" applyBorder="1" applyAlignment="1">
      <alignment vertical="center" shrinkToFit="1"/>
    </xf>
    <xf numFmtId="0" fontId="43" fillId="0" borderId="0" xfId="14" applyFill="1" applyBorder="1">
      <alignment vertical="center"/>
    </xf>
    <xf numFmtId="0" fontId="43" fillId="0" borderId="0" xfId="14" applyFill="1">
      <alignment vertical="center"/>
    </xf>
    <xf numFmtId="0" fontId="43" fillId="0" borderId="0" xfId="14">
      <alignment vertical="center"/>
    </xf>
    <xf numFmtId="0" fontId="52" fillId="0" borderId="0" xfId="14" applyFont="1" applyFill="1" applyBorder="1" applyAlignment="1">
      <alignment vertical="center"/>
    </xf>
    <xf numFmtId="0" fontId="53" fillId="0" borderId="32" xfId="14" applyFont="1" applyFill="1" applyBorder="1" applyAlignment="1">
      <alignment horizontal="center" vertical="center" shrinkToFit="1"/>
    </xf>
    <xf numFmtId="0" fontId="24" fillId="0" borderId="0" xfId="14" applyFont="1" applyFill="1" applyBorder="1" applyAlignment="1">
      <alignment vertical="center"/>
    </xf>
    <xf numFmtId="0" fontId="54" fillId="0" borderId="0" xfId="14" applyFont="1" applyFill="1" applyBorder="1" applyAlignment="1">
      <alignment horizontal="right" vertical="center"/>
    </xf>
    <xf numFmtId="0" fontId="54" fillId="0" borderId="0" xfId="14" applyFont="1" applyFill="1" applyBorder="1" applyAlignment="1">
      <alignment horizontal="left" vertical="center" shrinkToFit="1"/>
    </xf>
    <xf numFmtId="0" fontId="53" fillId="0" borderId="32" xfId="14" applyFont="1" applyFill="1" applyBorder="1" applyAlignment="1">
      <alignment horizontal="center" vertical="center"/>
    </xf>
    <xf numFmtId="189" fontId="9" fillId="0" borderId="0" xfId="9" applyNumberFormat="1" applyFont="1" applyFill="1" applyAlignment="1" applyProtection="1">
      <alignment horizontal="center" vertical="center" shrinkToFit="1"/>
      <protection locked="0"/>
    </xf>
    <xf numFmtId="0" fontId="9" fillId="0" borderId="0" xfId="9" applyFont="1" applyFill="1" applyAlignment="1" applyProtection="1">
      <alignment horizontal="center" vertical="center" shrinkToFit="1"/>
      <protection locked="0"/>
    </xf>
    <xf numFmtId="0" fontId="54" fillId="3" borderId="0" xfId="14" applyFont="1" applyFill="1" applyBorder="1" applyAlignment="1">
      <alignment horizontal="left" vertical="center" shrinkToFit="1"/>
    </xf>
    <xf numFmtId="6" fontId="53" fillId="0" borderId="32" xfId="15" applyFont="1" applyFill="1" applyBorder="1" applyAlignment="1">
      <alignment horizontal="center" vertical="center"/>
    </xf>
    <xf numFmtId="49" fontId="54" fillId="0" borderId="1" xfId="14" applyNumberFormat="1" applyFont="1" applyFill="1" applyBorder="1" applyAlignment="1">
      <alignment horizontal="right" vertical="center" shrinkToFit="1"/>
    </xf>
    <xf numFmtId="0" fontId="50" fillId="0" borderId="0" xfId="14" applyFont="1" applyAlignment="1">
      <alignment horizontal="distributed" vertical="center" justifyLastLine="1"/>
    </xf>
    <xf numFmtId="0" fontId="50" fillId="0" borderId="32" xfId="14" applyFont="1" applyFill="1" applyBorder="1" applyAlignment="1">
      <alignment horizontal="center" vertical="center" shrinkToFit="1"/>
    </xf>
    <xf numFmtId="0" fontId="50" fillId="0" borderId="5" xfId="14" applyFont="1" applyFill="1" applyBorder="1" applyAlignment="1">
      <alignment horizontal="center" vertical="center" justifyLastLine="1"/>
    </xf>
    <xf numFmtId="0" fontId="50" fillId="0" borderId="32" xfId="14" applyFont="1" applyFill="1" applyBorder="1" applyAlignment="1">
      <alignment horizontal="distributed" vertical="center" justifyLastLine="1"/>
    </xf>
    <xf numFmtId="0" fontId="43" fillId="0" borderId="0" xfId="14" applyFill="1" applyBorder="1" applyAlignment="1">
      <alignment horizontal="distributed" vertical="center" justifyLastLine="1"/>
    </xf>
    <xf numFmtId="0" fontId="43" fillId="0" borderId="0" xfId="14" applyFill="1" applyAlignment="1">
      <alignment horizontal="distributed" vertical="center" justifyLastLine="1"/>
    </xf>
    <xf numFmtId="0" fontId="43" fillId="0" borderId="0" xfId="14" applyAlignment="1">
      <alignment horizontal="distributed" vertical="center" justifyLastLine="1"/>
    </xf>
    <xf numFmtId="0" fontId="50" fillId="0" borderId="32" xfId="14" applyFont="1" applyFill="1" applyBorder="1" applyAlignment="1">
      <alignment vertical="center" shrinkToFit="1"/>
    </xf>
    <xf numFmtId="6" fontId="50" fillId="0" borderId="5" xfId="15" applyFont="1" applyFill="1" applyBorder="1" applyAlignment="1">
      <alignment horizontal="center" vertical="center"/>
    </xf>
    <xf numFmtId="0" fontId="50" fillId="0" borderId="32" xfId="14" applyFont="1" applyFill="1" applyBorder="1" applyAlignment="1">
      <alignment horizontal="left" vertical="center" shrinkToFit="1"/>
    </xf>
    <xf numFmtId="0" fontId="55" fillId="0" borderId="1" xfId="9" applyFont="1" applyFill="1" applyBorder="1" applyAlignment="1" applyProtection="1">
      <alignment vertical="top" shrinkToFit="1"/>
      <protection locked="0"/>
    </xf>
    <xf numFmtId="0" fontId="9" fillId="0" borderId="0" xfId="9" applyFont="1" applyFill="1" applyAlignment="1" applyProtection="1">
      <alignment horizontal="left" vertical="center" shrinkToFit="1"/>
      <protection locked="0"/>
    </xf>
    <xf numFmtId="0" fontId="43" fillId="0" borderId="0" xfId="9" applyFont="1" applyFill="1" applyAlignment="1" applyProtection="1">
      <alignment horizontal="center" shrinkToFit="1"/>
      <protection locked="0"/>
    </xf>
    <xf numFmtId="42" fontId="57" fillId="0" borderId="32" xfId="16" applyNumberFormat="1" applyFont="1" applyFill="1" applyBorder="1" applyAlignment="1" applyProtection="1">
      <alignment horizontal="center" vertical="center" shrinkToFit="1"/>
      <protection locked="0"/>
    </xf>
    <xf numFmtId="0" fontId="44" fillId="3" borderId="32" xfId="9" applyFont="1" applyFill="1" applyBorder="1" applyAlignment="1" applyProtection="1">
      <alignment horizontal="center" vertical="center" shrinkToFit="1"/>
      <protection locked="0"/>
    </xf>
    <xf numFmtId="0" fontId="44" fillId="0" borderId="32" xfId="9" applyFont="1" applyFill="1" applyBorder="1" applyAlignment="1" applyProtection="1">
      <alignment horizontal="center" vertical="center" shrinkToFit="1"/>
      <protection locked="0"/>
    </xf>
    <xf numFmtId="0" fontId="57" fillId="0" borderId="32" xfId="9" applyFont="1" applyFill="1" applyBorder="1" applyAlignment="1" applyProtection="1">
      <alignment horizontal="center" shrinkToFit="1"/>
      <protection locked="0"/>
    </xf>
    <xf numFmtId="0" fontId="57" fillId="0" borderId="32" xfId="9" applyFont="1" applyFill="1" applyBorder="1" applyAlignment="1" applyProtection="1">
      <alignment horizontal="center" vertical="center" shrinkToFit="1"/>
      <protection locked="0"/>
    </xf>
    <xf numFmtId="0" fontId="44" fillId="0" borderId="0" xfId="9" applyFont="1" applyFill="1" applyBorder="1" applyAlignment="1" applyProtection="1">
      <alignment horizontal="center" vertical="center" shrinkToFit="1"/>
      <protection locked="0"/>
    </xf>
    <xf numFmtId="0" fontId="44" fillId="0" borderId="20" xfId="9" applyFont="1" applyFill="1" applyBorder="1" applyAlignment="1" applyProtection="1">
      <alignment horizontal="center" vertical="center" shrinkToFit="1"/>
      <protection locked="0"/>
    </xf>
    <xf numFmtId="0" fontId="9" fillId="6" borderId="20" xfId="9" applyNumberFormat="1" applyFont="1" applyFill="1" applyBorder="1" applyAlignment="1" applyProtection="1">
      <alignment horizontal="center" vertical="center" shrinkToFit="1"/>
      <protection locked="0"/>
    </xf>
    <xf numFmtId="42" fontId="57" fillId="6" borderId="32" xfId="9" applyNumberFormat="1" applyFont="1" applyFill="1" applyBorder="1" applyAlignment="1" applyProtection="1">
      <alignment horizontal="center" vertical="center" shrinkToFit="1"/>
      <protection locked="0"/>
    </xf>
    <xf numFmtId="0" fontId="44" fillId="0" borderId="0" xfId="9" applyFont="1" applyFill="1" applyAlignment="1" applyProtection="1">
      <alignment horizontal="center" shrinkToFit="1"/>
      <protection locked="0"/>
    </xf>
    <xf numFmtId="0" fontId="58" fillId="0" borderId="0" xfId="0" applyFont="1" applyAlignment="1">
      <alignment vertical="center"/>
    </xf>
    <xf numFmtId="0" fontId="4" fillId="0" borderId="1" xfId="17" applyFont="1" applyBorder="1" applyAlignment="1">
      <alignment horizontal="center"/>
    </xf>
    <xf numFmtId="0" fontId="4" fillId="0" borderId="0" xfId="17" applyFont="1" applyBorder="1" applyAlignment="1">
      <alignment horizontal="center"/>
    </xf>
    <xf numFmtId="0" fontId="34" fillId="0" borderId="0" xfId="17" applyFont="1" applyBorder="1" applyAlignment="1">
      <alignment horizontal="center"/>
    </xf>
    <xf numFmtId="0" fontId="16" fillId="0" borderId="0" xfId="17" applyFont="1" applyAlignment="1"/>
    <xf numFmtId="0" fontId="4" fillId="0" borderId="0" xfId="17" applyFont="1" applyAlignment="1">
      <alignment horizontal="center"/>
    </xf>
    <xf numFmtId="186" fontId="41" fillId="0" borderId="32" xfId="0" applyNumberFormat="1" applyFont="1" applyBorder="1" applyAlignment="1">
      <alignment horizontal="center" vertical="center" wrapText="1"/>
    </xf>
    <xf numFmtId="0" fontId="42" fillId="0" borderId="0" xfId="0" applyFont="1">
      <alignment vertical="center"/>
    </xf>
    <xf numFmtId="0" fontId="59" fillId="0" borderId="0" xfId="0" applyFont="1">
      <alignment vertical="center"/>
    </xf>
    <xf numFmtId="187" fontId="41" fillId="0" borderId="42" xfId="0" applyNumberFormat="1" applyFont="1" applyBorder="1" applyAlignment="1">
      <alignment horizontal="center" vertical="center" shrinkToFit="1"/>
    </xf>
    <xf numFmtId="0" fontId="4" fillId="0" borderId="24" xfId="0" applyFont="1" applyBorder="1" applyAlignment="1">
      <alignment horizontal="center" vertical="center" wrapText="1"/>
    </xf>
    <xf numFmtId="187" fontId="41" fillId="0" borderId="33" xfId="0" applyNumberFormat="1" applyFont="1" applyBorder="1" applyAlignment="1">
      <alignment horizontal="center" vertical="center" shrinkToFit="1"/>
    </xf>
    <xf numFmtId="188" fontId="41" fillId="0" borderId="76" xfId="0" applyNumberFormat="1" applyFont="1" applyBorder="1" applyAlignment="1">
      <alignment horizontal="center" vertical="center" wrapText="1"/>
    </xf>
    <xf numFmtId="187" fontId="28" fillId="0" borderId="43" xfId="0" applyNumberFormat="1" applyFont="1" applyBorder="1" applyAlignment="1">
      <alignment horizontal="center" vertical="center" shrinkToFit="1"/>
    </xf>
    <xf numFmtId="0" fontId="4" fillId="0" borderId="25" xfId="0" applyFont="1" applyBorder="1" applyAlignment="1">
      <alignment horizontal="center" vertical="center" wrapText="1"/>
    </xf>
    <xf numFmtId="187" fontId="28" fillId="0" borderId="26" xfId="0" applyNumberFormat="1" applyFont="1" applyBorder="1" applyAlignment="1">
      <alignment horizontal="center" vertical="center" shrinkToFit="1"/>
    </xf>
    <xf numFmtId="0" fontId="59" fillId="0" borderId="5" xfId="0" applyFont="1" applyBorder="1" applyAlignment="1">
      <alignment vertical="center"/>
    </xf>
    <xf numFmtId="0" fontId="46" fillId="0" borderId="0" xfId="0" applyFont="1" applyBorder="1" applyAlignment="1">
      <alignment vertical="center"/>
    </xf>
    <xf numFmtId="0" fontId="59" fillId="0" borderId="0" xfId="0" applyFont="1" applyBorder="1" applyAlignment="1">
      <alignment vertical="center"/>
    </xf>
    <xf numFmtId="0" fontId="59" fillId="3" borderId="42" xfId="0" applyFont="1" applyFill="1" applyBorder="1" applyAlignment="1">
      <alignment horizontal="right" vertical="center"/>
    </xf>
    <xf numFmtId="0" fontId="0" fillId="0" borderId="33" xfId="0" applyBorder="1" applyAlignment="1">
      <alignment vertical="center"/>
    </xf>
    <xf numFmtId="0" fontId="37" fillId="3" borderId="76" xfId="0" applyFont="1" applyFill="1" applyBorder="1" applyAlignment="1">
      <alignment horizontal="center" vertical="center"/>
    </xf>
    <xf numFmtId="0" fontId="59" fillId="3" borderId="78" xfId="0" applyFont="1" applyFill="1" applyBorder="1" applyAlignment="1">
      <alignment horizontal="right" vertical="center"/>
    </xf>
    <xf numFmtId="0" fontId="0" fillId="0" borderId="79" xfId="0" applyBorder="1" applyAlignment="1">
      <alignment vertical="center"/>
    </xf>
    <xf numFmtId="0" fontId="37" fillId="3" borderId="80" xfId="0" applyFont="1" applyFill="1" applyBorder="1" applyAlignment="1">
      <alignment horizontal="center" vertical="center"/>
    </xf>
    <xf numFmtId="0" fontId="0" fillId="0" borderId="26" xfId="0" applyBorder="1" applyAlignment="1">
      <alignment vertical="center"/>
    </xf>
    <xf numFmtId="0" fontId="59" fillId="0" borderId="0" xfId="0" applyFont="1" applyAlignment="1">
      <alignment vertical="center" wrapText="1"/>
    </xf>
    <xf numFmtId="0" fontId="59" fillId="0" borderId="33" xfId="0" applyFont="1" applyBorder="1" applyAlignment="1">
      <alignment vertical="center"/>
    </xf>
    <xf numFmtId="0" fontId="59" fillId="0" borderId="26" xfId="0" applyFont="1" applyBorder="1" applyAlignment="1">
      <alignment vertical="center"/>
    </xf>
    <xf numFmtId="0" fontId="59" fillId="3" borderId="76" xfId="0" applyFont="1" applyFill="1" applyBorder="1">
      <alignment vertical="center"/>
    </xf>
    <xf numFmtId="0" fontId="46" fillId="3" borderId="77" xfId="0" applyFont="1" applyFill="1" applyBorder="1">
      <alignment vertical="center"/>
    </xf>
    <xf numFmtId="0" fontId="59" fillId="0" borderId="0" xfId="0" applyFont="1" applyAlignment="1">
      <alignment horizontal="right" vertical="center" indent="1"/>
    </xf>
    <xf numFmtId="0" fontId="59" fillId="0" borderId="1" xfId="0" applyFont="1" applyBorder="1" applyAlignment="1">
      <alignment horizontal="left" vertical="center"/>
    </xf>
    <xf numFmtId="0" fontId="46" fillId="0" borderId="1" xfId="0" applyFont="1" applyBorder="1" applyAlignment="1">
      <alignment vertical="center"/>
    </xf>
    <xf numFmtId="0" fontId="59" fillId="0" borderId="1" xfId="0" applyFont="1" applyBorder="1" applyAlignment="1">
      <alignment vertical="center"/>
    </xf>
    <xf numFmtId="0" fontId="59" fillId="0" borderId="1" xfId="0" applyFont="1" applyBorder="1" applyAlignment="1">
      <alignment horizontal="right" vertical="center"/>
    </xf>
    <xf numFmtId="0" fontId="59" fillId="0" borderId="0" xfId="0" applyFont="1" applyAlignment="1">
      <alignment horizontal="left" vertical="center"/>
    </xf>
    <xf numFmtId="195" fontId="37" fillId="0" borderId="0" xfId="0" applyNumberFormat="1" applyFont="1" applyAlignment="1">
      <alignment horizontal="right" vertical="center"/>
    </xf>
    <xf numFmtId="0" fontId="59" fillId="0" borderId="0" xfId="0" applyFont="1" applyAlignment="1">
      <alignment horizontal="left" vertical="center" indent="1"/>
    </xf>
    <xf numFmtId="195" fontId="59" fillId="0" borderId="0" xfId="0" applyNumberFormat="1" applyFont="1" applyAlignment="1">
      <alignment horizontal="right" vertical="center"/>
    </xf>
    <xf numFmtId="0" fontId="0" fillId="0" borderId="84" xfId="0" applyBorder="1" applyAlignment="1">
      <alignment horizontal="center" vertical="center"/>
    </xf>
    <xf numFmtId="0" fontId="63" fillId="0" borderId="66" xfId="0" applyFont="1" applyBorder="1" applyAlignment="1">
      <alignment horizontal="center" vertical="center"/>
    </xf>
    <xf numFmtId="0" fontId="63" fillId="0" borderId="86" xfId="0" applyFont="1" applyBorder="1" applyAlignment="1">
      <alignment horizontal="center" vertical="center"/>
    </xf>
    <xf numFmtId="0" fontId="0" fillId="0" borderId="62" xfId="0" applyBorder="1">
      <alignment vertical="center"/>
    </xf>
    <xf numFmtId="0" fontId="0" fillId="0" borderId="67" xfId="0" applyBorder="1">
      <alignment vertical="center"/>
    </xf>
    <xf numFmtId="0" fontId="63" fillId="0" borderId="87" xfId="0" applyFont="1" applyBorder="1" applyAlignment="1">
      <alignment horizontal="center" vertical="center"/>
    </xf>
    <xf numFmtId="0" fontId="0" fillId="0" borderId="4" xfId="0" applyBorder="1" applyAlignment="1">
      <alignment horizontal="center" vertical="center"/>
    </xf>
    <xf numFmtId="0" fontId="0" fillId="0" borderId="65" xfId="0" applyBorder="1" applyAlignment="1">
      <alignment horizontal="center" vertical="center"/>
    </xf>
    <xf numFmtId="193" fontId="48" fillId="4" borderId="20" xfId="13" applyNumberFormat="1" applyFont="1" applyFill="1" applyBorder="1" applyAlignment="1">
      <alignment vertical="center" shrinkToFit="1"/>
    </xf>
    <xf numFmtId="0" fontId="66" fillId="0" borderId="32" xfId="0" applyFont="1" applyFill="1" applyBorder="1" applyAlignment="1">
      <alignment vertical="center" shrinkToFit="1"/>
    </xf>
    <xf numFmtId="6" fontId="67" fillId="0" borderId="5" xfId="15" applyFont="1" applyFill="1" applyBorder="1" applyAlignment="1">
      <alignment horizontal="center" vertical="center"/>
    </xf>
    <xf numFmtId="0" fontId="68" fillId="0" borderId="0" xfId="14" applyFont="1" applyFill="1" applyBorder="1" applyAlignment="1">
      <alignment horizontal="left" vertical="center" shrinkToFit="1"/>
    </xf>
    <xf numFmtId="56" fontId="68" fillId="0" borderId="0" xfId="14" applyNumberFormat="1" applyFont="1" applyFill="1" applyBorder="1" applyAlignment="1">
      <alignment horizontal="left" vertical="center" shrinkToFit="1"/>
    </xf>
    <xf numFmtId="0" fontId="65" fillId="0" borderId="0" xfId="9" applyFont="1" applyFill="1" applyAlignment="1" applyProtection="1">
      <alignment horizontal="center" vertical="center" shrinkToFit="1"/>
      <protection locked="0"/>
    </xf>
    <xf numFmtId="42" fontId="72" fillId="0" borderId="32" xfId="16" applyNumberFormat="1" applyFont="1" applyFill="1" applyBorder="1" applyAlignment="1" applyProtection="1">
      <alignment horizontal="center" vertical="center" shrinkToFit="1"/>
      <protection locked="0"/>
    </xf>
    <xf numFmtId="191" fontId="56" fillId="0" borderId="32" xfId="9" applyNumberFormat="1" applyFont="1" applyFill="1" applyBorder="1" applyAlignment="1" applyProtection="1">
      <alignment horizontal="center" vertical="center" shrinkToFit="1"/>
      <protection locked="0"/>
    </xf>
    <xf numFmtId="0" fontId="70" fillId="3" borderId="32" xfId="9" applyFont="1" applyFill="1" applyBorder="1" applyAlignment="1" applyProtection="1">
      <alignment horizontal="center" vertical="center" shrinkToFit="1"/>
      <protection locked="0"/>
    </xf>
    <xf numFmtId="0" fontId="70" fillId="0" borderId="32" xfId="9" applyFont="1" applyFill="1" applyBorder="1" applyAlignment="1" applyProtection="1">
      <alignment horizontal="center" vertical="center" shrinkToFit="1"/>
      <protection locked="0"/>
    </xf>
    <xf numFmtId="187" fontId="28" fillId="0" borderId="77" xfId="0" applyNumberFormat="1" applyFont="1" applyBorder="1" applyAlignment="1">
      <alignment horizontal="center" vertical="center" wrapText="1"/>
    </xf>
    <xf numFmtId="0" fontId="61" fillId="0" borderId="3" xfId="0" quotePrefix="1" applyFont="1" applyBorder="1" applyAlignment="1">
      <alignment horizontal="right" vertical="center"/>
    </xf>
    <xf numFmtId="0" fontId="61" fillId="0" borderId="3" xfId="0" applyFont="1" applyBorder="1" applyAlignment="1">
      <alignment vertical="center"/>
    </xf>
    <xf numFmtId="0" fontId="61" fillId="3" borderId="77" xfId="0" applyFont="1" applyFill="1" applyBorder="1" applyAlignment="1">
      <alignment horizontal="center" vertical="center"/>
    </xf>
    <xf numFmtId="195" fontId="42" fillId="0" borderId="0" xfId="0" applyNumberFormat="1" applyFont="1" applyAlignment="1">
      <alignment horizontal="right" vertical="center"/>
    </xf>
    <xf numFmtId="0" fontId="63" fillId="0" borderId="64" xfId="0" quotePrefix="1" applyFont="1" applyBorder="1" applyAlignment="1">
      <alignment horizontal="center" vertical="center"/>
    </xf>
    <xf numFmtId="0" fontId="63" fillId="0" borderId="62" xfId="0" quotePrefix="1" applyFont="1" applyBorder="1" applyAlignment="1">
      <alignment horizontal="center" vertical="center"/>
    </xf>
    <xf numFmtId="0" fontId="63" fillId="0" borderId="62" xfId="0" applyFont="1" applyBorder="1" applyAlignment="1">
      <alignment horizontal="center" vertical="center"/>
    </xf>
    <xf numFmtId="0" fontId="41" fillId="0" borderId="1" xfId="17" applyFont="1" applyBorder="1" applyAlignment="1">
      <alignment horizontal="center"/>
    </xf>
    <xf numFmtId="0" fontId="0" fillId="0" borderId="0" xfId="3" applyFont="1" applyAlignment="1">
      <alignment vertical="center"/>
    </xf>
    <xf numFmtId="0" fontId="37" fillId="3" borderId="90" xfId="0" applyFont="1" applyFill="1" applyBorder="1" applyAlignment="1">
      <alignment horizontal="center" vertical="center"/>
    </xf>
    <xf numFmtId="0" fontId="59" fillId="0" borderId="91" xfId="0" applyFont="1" applyBorder="1" applyAlignment="1">
      <alignment vertical="center"/>
    </xf>
    <xf numFmtId="0" fontId="59" fillId="0" borderId="88" xfId="0" applyFont="1" applyBorder="1" applyAlignment="1">
      <alignment horizontal="center" vertical="center"/>
    </xf>
    <xf numFmtId="0" fontId="37" fillId="3" borderId="43" xfId="0" applyFont="1" applyFill="1" applyBorder="1" applyAlignment="1">
      <alignment horizontal="right" vertical="center"/>
    </xf>
    <xf numFmtId="0" fontId="37" fillId="3" borderId="90" xfId="0" applyFont="1" applyFill="1" applyBorder="1" applyAlignment="1">
      <alignment horizontal="right" vertical="center"/>
    </xf>
    <xf numFmtId="0" fontId="0" fillId="0" borderId="0" xfId="0">
      <alignment vertical="center"/>
    </xf>
    <xf numFmtId="0" fontId="59" fillId="0" borderId="91" xfId="0" applyFont="1" applyBorder="1" applyAlignment="1">
      <alignment vertical="center" shrinkToFit="1"/>
    </xf>
    <xf numFmtId="0" fontId="0" fillId="2" borderId="0" xfId="0" applyFont="1" applyFill="1" applyAlignment="1">
      <alignment horizontal="left" vertical="center" wrapText="1"/>
    </xf>
    <xf numFmtId="181" fontId="4" fillId="2" borderId="38" xfId="0" applyNumberFormat="1" applyFont="1" applyFill="1" applyBorder="1" applyAlignment="1">
      <alignment horizontal="right" vertical="center"/>
    </xf>
    <xf numFmtId="184" fontId="4" fillId="2" borderId="38"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11" xfId="8" applyFont="1" applyFill="1" applyBorder="1" applyAlignment="1">
      <alignment horizontal="right" vertical="center" shrinkToFit="1"/>
    </xf>
    <xf numFmtId="0" fontId="4" fillId="2" borderId="1" xfId="8" applyFont="1" applyFill="1" applyBorder="1" applyAlignment="1">
      <alignment horizontal="right" vertical="center" shrinkToFit="1"/>
    </xf>
    <xf numFmtId="0" fontId="4" fillId="2" borderId="1" xfId="0" applyFont="1" applyFill="1" applyBorder="1" applyAlignment="1">
      <alignment vertical="center"/>
    </xf>
    <xf numFmtId="0" fontId="4" fillId="2" borderId="18" xfId="0" applyFont="1" applyFill="1" applyBorder="1" applyAlignment="1">
      <alignment vertical="center"/>
    </xf>
    <xf numFmtId="0" fontId="4" fillId="2" borderId="3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6" xfId="0" applyFont="1" applyFill="1" applyBorder="1" applyAlignment="1">
      <alignment horizontal="center" vertical="center"/>
    </xf>
    <xf numFmtId="0" fontId="22" fillId="2" borderId="0" xfId="0" applyFont="1" applyFill="1" applyAlignment="1">
      <alignment vertical="top" wrapText="1"/>
    </xf>
    <xf numFmtId="0" fontId="22" fillId="2" borderId="6" xfId="8" applyFont="1" applyFill="1" applyBorder="1" applyAlignment="1">
      <alignment vertical="center" shrinkToFit="1"/>
    </xf>
    <xf numFmtId="181" fontId="4" fillId="2" borderId="17"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37" fillId="2" borderId="36" xfId="0" applyFont="1" applyFill="1" applyBorder="1" applyAlignment="1">
      <alignment horizontal="left" vertical="center" wrapText="1"/>
    </xf>
    <xf numFmtId="0" fontId="37" fillId="2" borderId="17" xfId="0" applyFont="1" applyFill="1" applyBorder="1" applyAlignment="1">
      <alignment horizontal="left" vertical="center" wrapText="1"/>
    </xf>
    <xf numFmtId="0" fontId="37" fillId="2" borderId="16"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37" fillId="2" borderId="31" xfId="0" applyFont="1" applyFill="1" applyBorder="1" applyAlignment="1">
      <alignment horizontal="left" vertical="center" wrapText="1"/>
    </xf>
    <xf numFmtId="0" fontId="37" fillId="2" borderId="38" xfId="0" applyFont="1" applyFill="1" applyBorder="1" applyAlignment="1">
      <alignment horizontal="left" vertical="center" wrapText="1"/>
    </xf>
    <xf numFmtId="0" fontId="37" fillId="2" borderId="22"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9" xfId="0" applyFont="1" applyFill="1" applyBorder="1" applyAlignment="1">
      <alignment horizontal="left" vertical="center"/>
    </xf>
    <xf numFmtId="0" fontId="4" fillId="2" borderId="34" xfId="0" applyFont="1" applyFill="1" applyBorder="1" applyAlignment="1">
      <alignment horizontal="left" vertical="center"/>
    </xf>
    <xf numFmtId="0" fontId="37" fillId="2" borderId="30" xfId="0" applyFont="1" applyFill="1" applyBorder="1" applyAlignment="1">
      <alignment horizontal="left" vertical="center" wrapText="1"/>
    </xf>
    <xf numFmtId="0" fontId="37" fillId="2" borderId="39" xfId="0" applyFont="1" applyFill="1" applyBorder="1" applyAlignment="1">
      <alignment horizontal="left" vertical="center" wrapText="1"/>
    </xf>
    <xf numFmtId="0" fontId="37" fillId="2" borderId="34" xfId="0" applyFont="1" applyFill="1" applyBorder="1" applyAlignment="1">
      <alignment horizontal="left" vertical="center" wrapText="1"/>
    </xf>
    <xf numFmtId="181" fontId="4" fillId="2" borderId="39" xfId="0" applyNumberFormat="1" applyFont="1" applyFill="1" applyBorder="1" applyAlignment="1">
      <alignment horizontal="right" vertical="center"/>
    </xf>
    <xf numFmtId="0" fontId="4" fillId="2" borderId="3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22" fillId="2" borderId="6" xfId="0" applyFont="1" applyFill="1" applyBorder="1" applyAlignment="1">
      <alignment vertical="center"/>
    </xf>
    <xf numFmtId="0" fontId="22" fillId="2" borderId="0" xfId="0" applyFont="1" applyFill="1" applyBorder="1" applyAlignment="1">
      <alignment vertical="center"/>
    </xf>
    <xf numFmtId="0" fontId="4" fillId="2" borderId="1" xfId="8"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Border="1" applyAlignment="1">
      <alignment horizontal="left" vertical="center" shrinkToFit="1"/>
    </xf>
    <xf numFmtId="0" fontId="4" fillId="2" borderId="8" xfId="8" applyFont="1" applyFill="1" applyBorder="1" applyAlignment="1">
      <alignment vertical="center" wrapText="1" shrinkToFit="1"/>
    </xf>
    <xf numFmtId="0" fontId="4" fillId="2" borderId="6" xfId="8" applyFont="1" applyFill="1" applyBorder="1" applyAlignment="1">
      <alignment vertical="center" wrapText="1" shrinkToFit="1"/>
    </xf>
    <xf numFmtId="0" fontId="4" fillId="2" borderId="7" xfId="8" applyFont="1" applyFill="1" applyBorder="1" applyAlignment="1">
      <alignment vertical="center" wrapText="1"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ont="1" applyFill="1" applyAlignment="1">
      <alignment horizontal="left" vertical="center"/>
    </xf>
    <xf numFmtId="0" fontId="4" fillId="2" borderId="32" xfId="0" applyFont="1" applyFill="1" applyBorder="1" applyAlignment="1">
      <alignment horizontal="left" vertical="top" wrapText="1"/>
    </xf>
    <xf numFmtId="0" fontId="1" fillId="2" borderId="0" xfId="8" applyFont="1" applyFill="1" applyBorder="1" applyAlignment="1">
      <alignment horizontal="left" vertical="center" shrinkToFit="1"/>
    </xf>
    <xf numFmtId="0" fontId="4" fillId="2" borderId="3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9" xfId="8" applyFont="1" applyFill="1" applyBorder="1" applyAlignment="1">
      <alignment horizontal="center" vertical="center" textRotation="255" wrapText="1" shrinkToFit="1"/>
    </xf>
    <xf numFmtId="0" fontId="4" fillId="2" borderId="23" xfId="8" applyFont="1" applyFill="1" applyBorder="1" applyAlignment="1">
      <alignment horizontal="center" vertical="center" textRotation="255" wrapText="1" shrinkToFit="1"/>
    </xf>
    <xf numFmtId="0" fontId="4" fillId="2" borderId="20" xfId="8"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1" fillId="2" borderId="0" xfId="8" applyFont="1" applyFill="1" applyBorder="1" applyAlignment="1">
      <alignment vertical="center" shrinkToFi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0" fillId="2" borderId="0" xfId="0" applyFont="1" applyFill="1" applyAlignment="1">
      <alignment vertical="top" wrapText="1"/>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top"/>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4" fillId="2" borderId="2" xfId="0" applyNumberFormat="1" applyFont="1" applyFill="1" applyBorder="1" applyAlignment="1">
      <alignment vertical="center"/>
    </xf>
    <xf numFmtId="179" fontId="34" fillId="2" borderId="0" xfId="0" applyNumberFormat="1" applyFont="1" applyFill="1" applyBorder="1" applyAlignment="1">
      <alignment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7"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179" fontId="4" fillId="2" borderId="31" xfId="0" applyNumberFormat="1" applyFont="1" applyFill="1" applyBorder="1" applyAlignment="1">
      <alignment horizontal="right" vertical="center" shrinkToFit="1"/>
    </xf>
    <xf numFmtId="179" fontId="4" fillId="2" borderId="3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0" fontId="0" fillId="2" borderId="51" xfId="0" applyFont="1" applyFill="1" applyBorder="1" applyAlignment="1">
      <alignment horizontal="center" vertical="center"/>
    </xf>
    <xf numFmtId="0" fontId="0" fillId="2" borderId="19"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0" fillId="2" borderId="6" xfId="0" applyFont="1" applyFill="1" applyBorder="1" applyAlignment="1">
      <alignment vertical="top"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wrapText="1"/>
    </xf>
    <xf numFmtId="179" fontId="4" fillId="2" borderId="1" xfId="2" applyNumberFormat="1" applyFont="1" applyFill="1" applyBorder="1" applyAlignment="1">
      <alignment horizontal="right" vertical="center"/>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4" fillId="2" borderId="13" xfId="2" applyNumberFormat="1" applyFont="1" applyFill="1" applyBorder="1" applyAlignment="1">
      <alignment horizontal="right" vertical="center"/>
    </xf>
    <xf numFmtId="180" fontId="34" fillId="2" borderId="1" xfId="2" applyNumberFormat="1"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4" fillId="2" borderId="38" xfId="2" applyNumberFormat="1" applyFont="1" applyFill="1" applyBorder="1" applyAlignment="1">
      <alignment horizontal="right" vertical="center"/>
    </xf>
    <xf numFmtId="180" fontId="34" fillId="2" borderId="38" xfId="2"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179" fontId="4" fillId="2" borderId="6" xfId="2" applyNumberFormat="1" applyFont="1" applyFill="1" applyBorder="1" applyAlignment="1">
      <alignment horizontal="right" vertical="center"/>
    </xf>
    <xf numFmtId="182" fontId="31" fillId="2" borderId="6" xfId="0"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176" fontId="4" fillId="2" borderId="0" xfId="0" applyNumberFormat="1" applyFont="1" applyFill="1" applyBorder="1" applyAlignment="1">
      <alignment horizontal="center" vertical="center"/>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11" fillId="2" borderId="32" xfId="0" applyFont="1" applyFill="1" applyBorder="1" applyAlignment="1">
      <alignment horizontal="center" vertical="center"/>
    </xf>
    <xf numFmtId="0" fontId="11" fillId="2" borderId="32" xfId="0" applyFont="1" applyFill="1" applyBorder="1" applyAlignment="1">
      <alignment vertical="center"/>
    </xf>
    <xf numFmtId="0" fontId="0" fillId="2" borderId="6" xfId="0" applyFont="1" applyFill="1" applyBorder="1" applyAlignment="1">
      <alignment vertical="center" wrapText="1"/>
    </xf>
    <xf numFmtId="0" fontId="18" fillId="2" borderId="0" xfId="0" applyFont="1" applyFill="1" applyAlignment="1">
      <alignment horizontal="center" vertical="center"/>
    </xf>
    <xf numFmtId="0" fontId="14" fillId="2" borderId="0" xfId="0" applyFont="1" applyFill="1" applyAlignment="1">
      <alignment horizontal="center" vertical="center"/>
    </xf>
    <xf numFmtId="0" fontId="17" fillId="2" borderId="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7" xfId="0" applyFont="1" applyFill="1" applyBorder="1" applyAlignment="1">
      <alignment horizontal="center" vertical="center"/>
    </xf>
    <xf numFmtId="0" fontId="16" fillId="2" borderId="18"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8" fillId="2" borderId="8"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7"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 xfId="0" applyFont="1" applyFill="1" applyBorder="1" applyAlignment="1">
      <alignment horizontal="center" vertical="center"/>
    </xf>
    <xf numFmtId="0" fontId="38" fillId="2" borderId="1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14" fillId="2" borderId="0" xfId="0" applyFont="1" applyFill="1" applyAlignment="1">
      <alignment vertical="center" wrapText="1"/>
    </xf>
    <xf numFmtId="0" fontId="23" fillId="0" borderId="8" xfId="11" applyFont="1" applyFill="1" applyBorder="1" applyAlignment="1">
      <alignment horizontal="center" vertical="center" shrinkToFit="1"/>
    </xf>
    <xf numFmtId="0" fontId="23" fillId="0" borderId="7" xfId="11" applyFont="1" applyBorder="1"/>
    <xf numFmtId="0" fontId="23" fillId="0" borderId="3" xfId="11" applyFont="1" applyBorder="1" applyAlignment="1">
      <alignment horizontal="center" vertical="center" shrinkToFit="1"/>
    </xf>
    <xf numFmtId="0" fontId="23" fillId="0" borderId="5" xfId="11" applyFont="1" applyBorder="1" applyAlignment="1">
      <alignment horizontal="center" vertical="center" shrinkToFit="1"/>
    </xf>
    <xf numFmtId="0" fontId="8" fillId="0" borderId="8" xfId="12" applyNumberFormat="1" applyFont="1" applyBorder="1" applyAlignment="1">
      <alignment horizontal="center" vertical="center" shrinkToFit="1"/>
    </xf>
    <xf numFmtId="0" fontId="8" fillId="0" borderId="6" xfId="12" applyNumberFormat="1" applyFont="1" applyBorder="1" applyAlignment="1">
      <alignment horizontal="center" vertical="center" shrinkToFit="1"/>
    </xf>
    <xf numFmtId="0" fontId="8" fillId="0" borderId="7" xfId="12" applyNumberFormat="1" applyFont="1" applyBorder="1" applyAlignment="1">
      <alignment horizontal="center" vertical="center" shrinkToFit="1"/>
    </xf>
    <xf numFmtId="0" fontId="8" fillId="0" borderId="2" xfId="12" applyNumberFormat="1" applyFont="1" applyBorder="1" applyAlignment="1">
      <alignment horizontal="center" vertical="center" shrinkToFit="1"/>
    </xf>
    <xf numFmtId="0" fontId="8" fillId="0" borderId="0" xfId="12" applyNumberFormat="1" applyFont="1" applyBorder="1" applyAlignment="1">
      <alignment horizontal="center" vertical="center" shrinkToFit="1"/>
    </xf>
    <xf numFmtId="0" fontId="8" fillId="0" borderId="14" xfId="12" applyNumberFormat="1" applyFont="1" applyBorder="1" applyAlignment="1">
      <alignment horizontal="center" vertical="center" shrinkToFit="1"/>
    </xf>
    <xf numFmtId="0" fontId="8" fillId="0" borderId="11" xfId="12" applyNumberFormat="1" applyFont="1" applyBorder="1" applyAlignment="1">
      <alignment horizontal="center" vertical="center" shrinkToFit="1"/>
    </xf>
    <xf numFmtId="0" fontId="8" fillId="0" borderId="1" xfId="12" applyNumberFormat="1" applyFont="1" applyBorder="1" applyAlignment="1">
      <alignment horizontal="center" vertical="center" shrinkToFit="1"/>
    </xf>
    <xf numFmtId="0" fontId="8" fillId="0" borderId="18" xfId="12" applyNumberFormat="1" applyFont="1" applyBorder="1" applyAlignment="1">
      <alignment horizontal="center" vertical="center" shrinkToFit="1"/>
    </xf>
    <xf numFmtId="189" fontId="23" fillId="0" borderId="32" xfId="11" applyNumberFormat="1" applyFont="1" applyBorder="1" applyAlignment="1">
      <alignment horizontal="center" vertical="center" shrinkToFit="1"/>
    </xf>
    <xf numFmtId="189" fontId="23" fillId="0" borderId="3" xfId="11" applyNumberFormat="1" applyFont="1" applyBorder="1" applyAlignment="1">
      <alignment horizontal="center" vertical="center" shrinkToFit="1"/>
    </xf>
    <xf numFmtId="189" fontId="23" fillId="0" borderId="5" xfId="11" applyNumberFormat="1" applyFont="1" applyBorder="1" applyAlignment="1">
      <alignment horizontal="center" vertical="center" shrinkToFit="1"/>
    </xf>
    <xf numFmtId="0" fontId="67" fillId="0" borderId="3" xfId="14" applyFont="1" applyFill="1" applyBorder="1" applyAlignment="1">
      <alignment horizontal="center" vertical="center"/>
    </xf>
    <xf numFmtId="0" fontId="67" fillId="0" borderId="4" xfId="14" applyFont="1" applyFill="1" applyBorder="1" applyAlignment="1">
      <alignment horizontal="center" vertical="center"/>
    </xf>
    <xf numFmtId="0" fontId="67" fillId="0" borderId="5" xfId="14" applyFont="1" applyFill="1" applyBorder="1" applyAlignment="1">
      <alignment horizontal="center" vertical="center"/>
    </xf>
    <xf numFmtId="0" fontId="50" fillId="0" borderId="3" xfId="14" applyFont="1" applyFill="1" applyBorder="1" applyAlignment="1">
      <alignment horizontal="center" vertical="center"/>
    </xf>
    <xf numFmtId="0" fontId="50" fillId="0" borderId="4" xfId="14" applyFont="1" applyFill="1" applyBorder="1" applyAlignment="1">
      <alignment horizontal="center" vertical="center"/>
    </xf>
    <xf numFmtId="0" fontId="50" fillId="0" borderId="5" xfId="14" applyFont="1" applyFill="1" applyBorder="1" applyAlignment="1">
      <alignment horizontal="center" vertical="center"/>
    </xf>
    <xf numFmtId="0" fontId="50" fillId="0" borderId="0" xfId="14" applyFont="1" applyFill="1" applyBorder="1" applyAlignment="1">
      <alignment horizontal="right" vertical="center" shrinkToFit="1"/>
    </xf>
    <xf numFmtId="0" fontId="51" fillId="0" borderId="73" xfId="14" applyFont="1" applyFill="1" applyBorder="1" applyAlignment="1">
      <alignment horizontal="center" vertical="top" shrinkToFit="1"/>
    </xf>
    <xf numFmtId="0" fontId="51" fillId="0" borderId="74" xfId="14" applyFont="1" applyFill="1" applyBorder="1" applyAlignment="1">
      <alignment horizontal="center" vertical="top" shrinkToFit="1"/>
    </xf>
    <xf numFmtId="0" fontId="51" fillId="0" borderId="75" xfId="14" applyFont="1" applyFill="1" applyBorder="1" applyAlignment="1">
      <alignment horizontal="center" vertical="top" shrinkToFit="1"/>
    </xf>
    <xf numFmtId="0" fontId="53" fillId="0" borderId="3" xfId="14" applyFont="1" applyFill="1" applyBorder="1" applyAlignment="1">
      <alignment horizontal="center" vertical="center" shrinkToFit="1"/>
    </xf>
    <xf numFmtId="0" fontId="53" fillId="0" borderId="5" xfId="14" applyFont="1" applyFill="1" applyBorder="1" applyAlignment="1">
      <alignment horizontal="center" vertical="center" shrinkToFit="1"/>
    </xf>
    <xf numFmtId="194" fontId="69" fillId="6" borderId="3" xfId="14" applyNumberFormat="1" applyFont="1" applyFill="1" applyBorder="1" applyAlignment="1">
      <alignment horizontal="center" vertical="center"/>
    </xf>
    <xf numFmtId="194" fontId="69" fillId="6" borderId="5" xfId="14" applyNumberFormat="1" applyFont="1" applyFill="1" applyBorder="1" applyAlignment="1">
      <alignment horizontal="center" vertical="center"/>
    </xf>
    <xf numFmtId="0" fontId="69" fillId="6" borderId="3" xfId="14" applyFont="1" applyFill="1" applyBorder="1" applyAlignment="1">
      <alignment horizontal="center" vertical="center"/>
    </xf>
    <xf numFmtId="0" fontId="69" fillId="6" borderId="5" xfId="14" applyFont="1" applyFill="1" applyBorder="1" applyAlignment="1">
      <alignment horizontal="center" vertical="center"/>
    </xf>
    <xf numFmtId="6" fontId="53" fillId="0" borderId="3" xfId="15" applyFont="1" applyFill="1" applyBorder="1" applyAlignment="1">
      <alignment horizontal="center" vertical="center"/>
    </xf>
    <xf numFmtId="6" fontId="53" fillId="0" borderId="5" xfId="15" applyFont="1" applyFill="1" applyBorder="1" applyAlignment="1">
      <alignment horizontal="center" vertical="center"/>
    </xf>
    <xf numFmtId="0" fontId="54" fillId="0" borderId="1" xfId="14" applyFont="1" applyFill="1" applyBorder="1" applyAlignment="1">
      <alignment horizontal="left" vertical="center" shrinkToFit="1"/>
    </xf>
    <xf numFmtId="0" fontId="50" fillId="0" borderId="3" xfId="14" applyFont="1" applyFill="1" applyBorder="1" applyAlignment="1">
      <alignment horizontal="center" vertical="center" justifyLastLine="1"/>
    </xf>
    <xf numFmtId="0" fontId="50" fillId="0" borderId="4" xfId="14" applyFont="1" applyFill="1" applyBorder="1" applyAlignment="1">
      <alignment horizontal="center" vertical="center" justifyLastLine="1"/>
    </xf>
    <xf numFmtId="0" fontId="50" fillId="0" borderId="5" xfId="14" applyFont="1" applyFill="1" applyBorder="1" applyAlignment="1">
      <alignment horizontal="center" vertical="center" justifyLastLine="1"/>
    </xf>
    <xf numFmtId="189" fontId="44" fillId="0" borderId="32" xfId="9" applyNumberFormat="1" applyFont="1" applyFill="1" applyBorder="1" applyAlignment="1" applyProtection="1">
      <alignment horizontal="center" vertical="center" shrinkToFit="1"/>
      <protection locked="0"/>
    </xf>
    <xf numFmtId="0" fontId="55" fillId="0" borderId="1" xfId="9" applyFont="1" applyFill="1" applyBorder="1" applyAlignment="1" applyProtection="1">
      <alignment horizontal="center" vertical="top" shrinkToFit="1"/>
      <protection locked="0"/>
    </xf>
    <xf numFmtId="0" fontId="55" fillId="6" borderId="1" xfId="9" applyFont="1" applyFill="1" applyBorder="1" applyAlignment="1" applyProtection="1">
      <alignment horizontal="center" vertical="center" shrinkToFit="1"/>
      <protection locked="0"/>
    </xf>
    <xf numFmtId="0" fontId="70" fillId="0" borderId="32" xfId="9" applyFont="1" applyFill="1" applyBorder="1" applyAlignment="1" applyProtection="1">
      <alignment horizontal="left" vertical="center" shrinkToFit="1"/>
      <protection locked="0"/>
    </xf>
    <xf numFmtId="189" fontId="71" fillId="0" borderId="32" xfId="9" applyNumberFormat="1" applyFont="1" applyFill="1" applyBorder="1" applyAlignment="1" applyProtection="1">
      <alignment horizontal="center" vertical="center" shrinkToFit="1"/>
      <protection locked="0"/>
    </xf>
    <xf numFmtId="0" fontId="63" fillId="0" borderId="32" xfId="0" applyFont="1" applyBorder="1" applyAlignment="1">
      <alignment horizontal="center" vertical="center"/>
    </xf>
    <xf numFmtId="0" fontId="63" fillId="0" borderId="3" xfId="0" applyFont="1" applyBorder="1" applyAlignment="1">
      <alignment horizontal="center" vertical="center"/>
    </xf>
    <xf numFmtId="0" fontId="0" fillId="0" borderId="4" xfId="0" applyBorder="1" applyAlignment="1">
      <alignment horizontal="center" vertical="center"/>
    </xf>
    <xf numFmtId="0" fontId="0" fillId="0" borderId="65" xfId="0" applyBorder="1" applyAlignment="1">
      <alignment horizontal="center" vertical="center"/>
    </xf>
    <xf numFmtId="0" fontId="63" fillId="0" borderId="68" xfId="0" applyFont="1" applyBorder="1" applyAlignment="1">
      <alignment horizontal="center" vertical="center"/>
    </xf>
    <xf numFmtId="0" fontId="63" fillId="0" borderId="69" xfId="0" applyFont="1"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39" fillId="0" borderId="3" xfId="0" applyFont="1" applyFill="1" applyBorder="1" applyAlignment="1">
      <alignment horizontal="center" vertical="center" shrinkToFit="1"/>
    </xf>
    <xf numFmtId="0" fontId="39" fillId="0" borderId="65" xfId="0" applyFont="1" applyFill="1" applyBorder="1" applyAlignment="1">
      <alignment horizontal="center" vertical="center" shrinkToFit="1"/>
    </xf>
    <xf numFmtId="0" fontId="64" fillId="0" borderId="4" xfId="0" applyFont="1" applyBorder="1" applyAlignment="1">
      <alignment horizontal="left" vertical="center" indent="1"/>
    </xf>
    <xf numFmtId="0" fontId="30" fillId="0" borderId="4" xfId="0" applyFont="1" applyBorder="1" applyAlignment="1">
      <alignment horizontal="left" vertical="center" indent="1"/>
    </xf>
    <xf numFmtId="0" fontId="30" fillId="0" borderId="65" xfId="0" applyFont="1" applyBorder="1" applyAlignment="1">
      <alignment horizontal="left" vertical="center" indent="1"/>
    </xf>
    <xf numFmtId="0" fontId="61" fillId="0" borderId="8" xfId="0" applyFont="1" applyBorder="1" applyAlignment="1">
      <alignment horizontal="left" vertical="top" wrapText="1" indent="1"/>
    </xf>
    <xf numFmtId="0" fontId="61" fillId="0" borderId="6" xfId="0" applyFont="1" applyBorder="1" applyAlignment="1">
      <alignment horizontal="left" vertical="top" indent="1"/>
    </xf>
    <xf numFmtId="0" fontId="61" fillId="0" borderId="7" xfId="0" applyFont="1" applyBorder="1" applyAlignment="1">
      <alignment horizontal="left" vertical="top" indent="1"/>
    </xf>
    <xf numFmtId="0" fontId="61" fillId="0" borderId="2" xfId="0" applyFont="1" applyBorder="1" applyAlignment="1">
      <alignment horizontal="left" vertical="top" indent="1"/>
    </xf>
    <xf numFmtId="0" fontId="61" fillId="0" borderId="0" xfId="0" applyFont="1" applyBorder="1" applyAlignment="1">
      <alignment horizontal="left" vertical="top" indent="1"/>
    </xf>
    <xf numFmtId="0" fontId="61" fillId="0" borderId="14" xfId="0" applyFont="1" applyBorder="1" applyAlignment="1">
      <alignment horizontal="left" vertical="top" indent="1"/>
    </xf>
    <xf numFmtId="0" fontId="61" fillId="0" borderId="11" xfId="0" applyFont="1" applyBorder="1" applyAlignment="1">
      <alignment horizontal="left" vertical="top" indent="1"/>
    </xf>
    <xf numFmtId="0" fontId="61" fillId="0" borderId="1" xfId="0" applyFont="1" applyBorder="1" applyAlignment="1">
      <alignment horizontal="left" vertical="top" indent="1"/>
    </xf>
    <xf numFmtId="0" fontId="61" fillId="0" borderId="18" xfId="0" applyFont="1" applyBorder="1" applyAlignment="1">
      <alignment horizontal="left" vertical="top" indent="1"/>
    </xf>
    <xf numFmtId="0" fontId="60" fillId="0" borderId="60" xfId="0" applyFont="1" applyBorder="1" applyAlignment="1">
      <alignment horizontal="left"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center" vertical="center"/>
    </xf>
    <xf numFmtId="0" fontId="39" fillId="0" borderId="71" xfId="0" applyFont="1" applyFill="1" applyBorder="1" applyAlignment="1">
      <alignment horizontal="center" vertical="center" shrinkToFit="1"/>
    </xf>
    <xf numFmtId="0" fontId="39" fillId="0" borderId="63" xfId="0" applyFont="1" applyFill="1" applyBorder="1" applyAlignment="1">
      <alignment horizontal="center" vertical="center" shrinkToFit="1"/>
    </xf>
    <xf numFmtId="0" fontId="64" fillId="0" borderId="1" xfId="0" applyFont="1" applyBorder="1" applyAlignment="1">
      <alignment horizontal="left" vertical="center" indent="1"/>
    </xf>
    <xf numFmtId="0" fontId="30" fillId="0" borderId="1" xfId="0" applyFont="1" applyBorder="1" applyAlignment="1">
      <alignment horizontal="left" vertical="center" indent="1"/>
    </xf>
    <xf numFmtId="0" fontId="30" fillId="0" borderId="61" xfId="0" applyFont="1" applyBorder="1" applyAlignment="1">
      <alignment horizontal="left" vertical="center" indent="1"/>
    </xf>
    <xf numFmtId="0" fontId="60" fillId="0" borderId="0" xfId="0" applyFont="1" applyAlignment="1">
      <alignment horizontal="left" vertical="center"/>
    </xf>
    <xf numFmtId="0" fontId="59" fillId="0" borderId="90" xfId="0" applyFont="1" applyBorder="1" applyAlignment="1">
      <alignment horizontal="center" vertical="center"/>
    </xf>
    <xf numFmtId="0" fontId="59" fillId="0" borderId="89" xfId="0" applyFont="1" applyBorder="1" applyAlignment="1">
      <alignment horizontal="center" vertical="center"/>
    </xf>
    <xf numFmtId="0" fontId="59" fillId="0" borderId="91" xfId="0" applyFont="1" applyBorder="1" applyAlignment="1">
      <alignment horizontal="center" vertical="center"/>
    </xf>
    <xf numFmtId="0" fontId="61" fillId="0" borderId="42" xfId="0" applyFont="1" applyBorder="1" applyAlignment="1">
      <alignment horizontal="center" vertical="center"/>
    </xf>
    <xf numFmtId="0" fontId="61" fillId="0" borderId="24" xfId="0" applyFont="1" applyBorder="1" applyAlignment="1">
      <alignment horizontal="center" vertical="center"/>
    </xf>
    <xf numFmtId="0" fontId="61" fillId="0" borderId="33" xfId="0" applyFont="1" applyBorder="1" applyAlignment="1">
      <alignment horizontal="center" vertical="center"/>
    </xf>
    <xf numFmtId="0" fontId="61" fillId="0" borderId="43" xfId="0" applyFont="1" applyBorder="1" applyAlignment="1">
      <alignment horizontal="center" vertical="center"/>
    </xf>
    <xf numFmtId="0" fontId="61" fillId="0" borderId="25" xfId="0" applyFont="1" applyBorder="1" applyAlignment="1">
      <alignment horizontal="center" vertical="center"/>
    </xf>
    <xf numFmtId="0" fontId="61" fillId="0" borderId="26" xfId="0" applyFont="1" applyBorder="1" applyAlignment="1">
      <alignment horizontal="center" vertical="center"/>
    </xf>
    <xf numFmtId="0" fontId="62" fillId="0" borderId="89" xfId="0" applyFont="1" applyBorder="1" applyAlignment="1">
      <alignment horizontal="center" vertical="top" shrinkToFit="1"/>
    </xf>
    <xf numFmtId="0" fontId="36" fillId="0" borderId="89" xfId="0" applyFont="1" applyBorder="1" applyAlignment="1">
      <alignment horizontal="center" vertical="top" shrinkToFit="1"/>
    </xf>
    <xf numFmtId="0" fontId="59" fillId="0" borderId="6" xfId="0" applyFont="1" applyBorder="1" applyAlignment="1">
      <alignment horizontal="center" vertical="center"/>
    </xf>
    <xf numFmtId="0" fontId="59" fillId="0" borderId="0" xfId="0" applyFont="1" applyBorder="1" applyAlignment="1">
      <alignment horizontal="center" vertical="center"/>
    </xf>
    <xf numFmtId="0" fontId="61" fillId="0" borderId="43" xfId="0" applyFont="1" applyBorder="1" applyAlignment="1">
      <alignment horizontal="left" vertical="center"/>
    </xf>
    <xf numFmtId="0" fontId="61" fillId="0" borderId="25" xfId="0" applyFont="1" applyBorder="1" applyAlignment="1">
      <alignment horizontal="left" vertical="center"/>
    </xf>
    <xf numFmtId="0" fontId="61" fillId="0" borderId="26" xfId="0" applyFont="1" applyBorder="1" applyAlignment="1">
      <alignment horizontal="left" vertical="center"/>
    </xf>
    <xf numFmtId="0" fontId="60" fillId="0" borderId="1" xfId="0" applyFont="1" applyBorder="1" applyAlignment="1">
      <alignment horizontal="left" vertical="center" wrapText="1"/>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32" xfId="0" applyFont="1" applyBorder="1" applyAlignment="1">
      <alignment horizontal="center" vertical="center"/>
    </xf>
    <xf numFmtId="0" fontId="45" fillId="4" borderId="3" xfId="0" quotePrefix="1" applyFont="1" applyFill="1" applyBorder="1" applyAlignment="1">
      <alignment horizontal="right" vertical="center"/>
    </xf>
    <xf numFmtId="0" fontId="45" fillId="4" borderId="4" xfId="0" applyFont="1" applyFill="1" applyBorder="1" applyAlignment="1">
      <alignment horizontal="right" vertical="center"/>
    </xf>
    <xf numFmtId="0" fontId="61" fillId="0" borderId="78" xfId="0" applyFont="1" applyBorder="1" applyAlignment="1">
      <alignment horizontal="center" vertical="center"/>
    </xf>
    <xf numFmtId="0" fontId="61" fillId="0" borderId="81" xfId="0" applyFont="1" applyBorder="1" applyAlignment="1">
      <alignment horizontal="center" vertical="center"/>
    </xf>
    <xf numFmtId="0" fontId="61" fillId="0" borderId="79" xfId="0" applyFont="1" applyBorder="1" applyAlignment="1">
      <alignment horizontal="center" vertical="center"/>
    </xf>
    <xf numFmtId="0" fontId="59" fillId="0" borderId="8" xfId="0" applyFont="1" applyBorder="1" applyAlignment="1">
      <alignment horizontal="center" vertical="center"/>
    </xf>
    <xf numFmtId="0" fontId="59" fillId="0" borderId="7" xfId="0" applyFont="1" applyBorder="1" applyAlignment="1">
      <alignment horizontal="center" vertical="center"/>
    </xf>
    <xf numFmtId="0" fontId="59" fillId="0" borderId="11" xfId="0" applyFont="1" applyBorder="1" applyAlignment="1">
      <alignment horizontal="center" vertical="center"/>
    </xf>
    <xf numFmtId="0" fontId="59" fillId="0" borderId="18" xfId="0" applyFont="1" applyBorder="1" applyAlignment="1">
      <alignment horizontal="center" vertical="center"/>
    </xf>
    <xf numFmtId="0" fontId="6" fillId="0" borderId="0" xfId="17" applyFont="1" applyBorder="1" applyAlignment="1">
      <alignment horizontal="center" shrinkToFit="1"/>
    </xf>
    <xf numFmtId="0" fontId="59" fillId="0" borderId="1" xfId="0" applyFont="1" applyBorder="1" applyAlignment="1">
      <alignment horizontal="center" vertical="center"/>
    </xf>
    <xf numFmtId="0" fontId="45" fillId="4" borderId="1" xfId="0" applyFont="1" applyFill="1" applyBorder="1" applyAlignment="1">
      <alignment horizontal="center" vertical="center"/>
    </xf>
    <xf numFmtId="0" fontId="60" fillId="0" borderId="0" xfId="0" applyFont="1" applyBorder="1" applyAlignment="1">
      <alignment horizontal="left" vertical="center" wrapText="1"/>
    </xf>
    <xf numFmtId="0" fontId="0" fillId="4" borderId="1" xfId="11" applyFont="1" applyFill="1" applyBorder="1" applyAlignment="1">
      <alignment horizontal="left" vertical="center"/>
    </xf>
  </cellXfs>
  <cellStyles count="29">
    <cellStyle name="パーセント 2" xfId="1"/>
    <cellStyle name="パーセント 2 2" xfId="19"/>
    <cellStyle name="桁区切り" xfId="2" builtinId="6"/>
    <cellStyle name="桁区切り 10" xfId="20"/>
    <cellStyle name="桁区切り 2" xfId="10"/>
    <cellStyle name="桁区切り 2 2" xfId="22"/>
    <cellStyle name="桁区切り 2 3" xfId="23"/>
    <cellStyle name="桁区切り 2 4" xfId="24"/>
    <cellStyle name="桁区切り 2 5" xfId="21"/>
    <cellStyle name="桁区切り 3" xfId="18"/>
    <cellStyle name="桁区切り 4" xfId="12"/>
    <cellStyle name="通貨 2" xfId="13"/>
    <cellStyle name="通貨 3" xfId="15"/>
    <cellStyle name="通貨 4" xfId="16"/>
    <cellStyle name="標準" xfId="0" builtinId="0"/>
    <cellStyle name="標準 2" xfId="3"/>
    <cellStyle name="標準 2 2" xfId="25"/>
    <cellStyle name="標準 2 3" xfId="26"/>
    <cellStyle name="標準 2 4" xfId="9"/>
    <cellStyle name="標準 3" xfId="4"/>
    <cellStyle name="標準 3 2" xfId="5"/>
    <cellStyle name="標準 3 2 2" xfId="6"/>
    <cellStyle name="標準 3 2 3" xfId="7"/>
    <cellStyle name="標準 3 3" xfId="27"/>
    <cellStyle name="標準 4" xfId="11"/>
    <cellStyle name="標準 8" xfId="28"/>
    <cellStyle name="標準_⑤参考様式11,12号別紙(収支実績報告書（支援交付金））" xfId="17"/>
    <cellStyle name="標準_8_190226nippou" xfId="14"/>
    <cellStyle name="標準_活動指針チェック表(記載例）181118_活動計画の記載要領v9（181214）別添３と５修正" xfId="8"/>
  </cellStyles>
  <dxfs count="0"/>
  <tableStyles count="0" defaultTableStyle="TableStyleMedium9" defaultPivotStyle="PivotStyleLight16"/>
  <colors>
    <mruColors>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61" Type="http://schemas.openxmlformats.org/officeDocument/2006/relationships/ctrlProp" Target="../ctrlProps/ctrlProp58.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663" t="s">
        <v>50</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664" t="s">
        <v>216</v>
      </c>
      <c r="D12" s="664"/>
      <c r="E12" s="664"/>
      <c r="F12" s="664"/>
      <c r="G12" s="664"/>
      <c r="H12" s="664"/>
      <c r="I12" s="12" t="s">
        <v>215</v>
      </c>
    </row>
    <row r="13" spans="2:36" ht="24.95" customHeight="1" x14ac:dyDescent="0.15">
      <c r="C13" s="12"/>
      <c r="D13" s="12"/>
      <c r="E13" s="12"/>
      <c r="F13" s="12"/>
      <c r="G13" s="12"/>
      <c r="H13" s="12"/>
      <c r="I13" s="12"/>
      <c r="X13" s="665" t="s">
        <v>34</v>
      </c>
      <c r="Y13" s="666"/>
      <c r="Z13" s="667"/>
      <c r="AA13" s="671" t="s">
        <v>217</v>
      </c>
      <c r="AB13" s="672"/>
      <c r="AC13" s="675"/>
      <c r="AD13" s="675"/>
      <c r="AE13" s="677" t="s">
        <v>218</v>
      </c>
      <c r="AF13" s="672"/>
      <c r="AG13" s="672" t="s">
        <v>219</v>
      </c>
      <c r="AH13" s="672"/>
      <c r="AI13" s="679" t="s">
        <v>220</v>
      </c>
    </row>
    <row r="14" spans="2:36" ht="24.95" customHeight="1" x14ac:dyDescent="0.15">
      <c r="C14" s="12"/>
      <c r="D14" s="12"/>
      <c r="E14" s="12"/>
      <c r="F14" s="16"/>
      <c r="G14" s="12"/>
      <c r="H14" s="12"/>
      <c r="I14" s="12"/>
      <c r="W14" s="2"/>
      <c r="X14" s="668"/>
      <c r="Y14" s="669"/>
      <c r="Z14" s="670"/>
      <c r="AA14" s="673"/>
      <c r="AB14" s="674"/>
      <c r="AC14" s="676"/>
      <c r="AD14" s="676"/>
      <c r="AE14" s="678"/>
      <c r="AF14" s="674"/>
      <c r="AG14" s="674"/>
      <c r="AH14" s="674"/>
      <c r="AI14" s="680"/>
    </row>
    <row r="15" spans="2:36" ht="24.95" customHeight="1" x14ac:dyDescent="0.15">
      <c r="C15" s="17"/>
      <c r="D15" s="12"/>
      <c r="E15" s="12"/>
      <c r="F15" s="12"/>
      <c r="G15" s="12"/>
      <c r="H15" s="12"/>
      <c r="I15" s="12"/>
      <c r="V15" s="681" t="s">
        <v>142</v>
      </c>
      <c r="W15" s="682"/>
      <c r="X15" s="683"/>
      <c r="Y15" s="687"/>
      <c r="Z15" s="688"/>
      <c r="AA15" s="688"/>
      <c r="AB15" s="688"/>
      <c r="AC15" s="688"/>
      <c r="AD15" s="688"/>
      <c r="AE15" s="688"/>
      <c r="AF15" s="688"/>
      <c r="AG15" s="688"/>
      <c r="AH15" s="688"/>
      <c r="AI15" s="689"/>
    </row>
    <row r="16" spans="2:36" ht="24.95" customHeight="1" x14ac:dyDescent="0.15">
      <c r="B16" s="18"/>
      <c r="C16" s="12"/>
      <c r="D16" s="12"/>
      <c r="E16" s="12"/>
      <c r="F16" s="12"/>
      <c r="G16" s="12"/>
      <c r="H16" s="12"/>
      <c r="V16" s="684"/>
      <c r="W16" s="685"/>
      <c r="X16" s="686"/>
      <c r="Y16" s="690"/>
      <c r="Z16" s="691"/>
      <c r="AA16" s="691"/>
      <c r="AB16" s="691"/>
      <c r="AC16" s="691"/>
      <c r="AD16" s="691"/>
      <c r="AE16" s="691"/>
      <c r="AF16" s="691"/>
      <c r="AG16" s="691"/>
      <c r="AH16" s="691"/>
      <c r="AI16" s="692"/>
    </row>
    <row r="17" spans="2:36" ht="24.95" customHeight="1" x14ac:dyDescent="0.15">
      <c r="B17" s="18"/>
      <c r="C17" s="12"/>
      <c r="D17" s="12"/>
      <c r="E17" s="12"/>
      <c r="F17" s="12"/>
      <c r="G17" s="12"/>
      <c r="H17" s="12"/>
      <c r="I17" s="19"/>
      <c r="J17" s="19"/>
      <c r="K17" s="19"/>
      <c r="L17" s="19"/>
      <c r="V17" s="681" t="s">
        <v>80</v>
      </c>
      <c r="W17" s="682"/>
      <c r="X17" s="683"/>
      <c r="Y17" s="687"/>
      <c r="Z17" s="688"/>
      <c r="AA17" s="688"/>
      <c r="AB17" s="688"/>
      <c r="AC17" s="688"/>
      <c r="AD17" s="688"/>
      <c r="AE17" s="688"/>
      <c r="AF17" s="688"/>
      <c r="AG17" s="688"/>
      <c r="AH17" s="693" t="s">
        <v>25</v>
      </c>
      <c r="AI17" s="694"/>
    </row>
    <row r="18" spans="2:36" ht="24.95" customHeight="1" x14ac:dyDescent="0.15">
      <c r="B18" s="18"/>
      <c r="C18" s="12"/>
      <c r="D18" s="12"/>
      <c r="E18" s="12"/>
      <c r="F18" s="12"/>
      <c r="G18" s="12"/>
      <c r="H18" s="12"/>
      <c r="I18" s="19"/>
      <c r="J18" s="19"/>
      <c r="K18" s="19"/>
      <c r="L18" s="19"/>
      <c r="V18" s="684"/>
      <c r="W18" s="685"/>
      <c r="X18" s="686"/>
      <c r="Y18" s="690"/>
      <c r="Z18" s="691"/>
      <c r="AA18" s="691"/>
      <c r="AB18" s="691"/>
      <c r="AC18" s="691"/>
      <c r="AD18" s="691"/>
      <c r="AE18" s="691"/>
      <c r="AF18" s="691"/>
      <c r="AG18" s="691"/>
      <c r="AH18" s="695"/>
      <c r="AI18" s="696"/>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697" t="s">
        <v>248</v>
      </c>
      <c r="E21" s="697"/>
      <c r="F21" s="697"/>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row>
    <row r="22" spans="2:36" ht="24.95" customHeight="1" x14ac:dyDescent="0.15">
      <c r="B22" s="224"/>
      <c r="C22" s="224"/>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224"/>
      <c r="AI22" s="224"/>
      <c r="AJ22" s="224"/>
    </row>
    <row r="23" spans="2:36" ht="24.95" customHeight="1" x14ac:dyDescent="0.15">
      <c r="B23" s="224"/>
      <c r="C23" s="224"/>
      <c r="D23" s="697"/>
      <c r="E23" s="697"/>
      <c r="F23" s="697"/>
      <c r="G23" s="697"/>
      <c r="H23" s="697"/>
      <c r="I23" s="697"/>
      <c r="J23" s="697"/>
      <c r="K23" s="697"/>
      <c r="L23" s="697"/>
      <c r="M23" s="697"/>
      <c r="N23" s="697"/>
      <c r="O23" s="697"/>
      <c r="P23" s="697"/>
      <c r="Q23" s="697"/>
      <c r="R23" s="697"/>
      <c r="S23" s="697"/>
      <c r="T23" s="697"/>
      <c r="U23" s="697"/>
      <c r="V23" s="697"/>
      <c r="W23" s="697"/>
      <c r="X23" s="697"/>
      <c r="Y23" s="697"/>
      <c r="Z23" s="697"/>
      <c r="AA23" s="697"/>
      <c r="AB23" s="697"/>
      <c r="AC23" s="697"/>
      <c r="AD23" s="697"/>
      <c r="AE23" s="697"/>
      <c r="AF23" s="697"/>
      <c r="AG23" s="697"/>
      <c r="AH23" s="224"/>
      <c r="AI23" s="224"/>
      <c r="AJ23" s="224"/>
    </row>
    <row r="24" spans="2:36" ht="24.95" customHeight="1" x14ac:dyDescent="0.15">
      <c r="B24" s="224"/>
      <c r="C24" s="224"/>
      <c r="D24" s="697"/>
      <c r="E24" s="697"/>
      <c r="F24" s="697"/>
      <c r="G24" s="697"/>
      <c r="H24" s="697"/>
      <c r="I24" s="697"/>
      <c r="J24" s="697"/>
      <c r="K24" s="697"/>
      <c r="L24" s="697"/>
      <c r="M24" s="697"/>
      <c r="N24" s="697"/>
      <c r="O24" s="697"/>
      <c r="P24" s="697"/>
      <c r="Q24" s="697"/>
      <c r="R24" s="697"/>
      <c r="S24" s="697"/>
      <c r="T24" s="697"/>
      <c r="U24" s="697"/>
      <c r="V24" s="697"/>
      <c r="W24" s="697"/>
      <c r="X24" s="697"/>
      <c r="Y24" s="697"/>
      <c r="Z24" s="697"/>
      <c r="AA24" s="697"/>
      <c r="AB24" s="697"/>
      <c r="AC24" s="697"/>
      <c r="AD24" s="697"/>
      <c r="AE24" s="697"/>
      <c r="AF24" s="697"/>
      <c r="AG24" s="697"/>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663" t="s">
        <v>50</v>
      </c>
      <c r="C51" s="663"/>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660" t="s">
        <v>142</v>
      </c>
      <c r="W53" s="660"/>
      <c r="X53" s="660"/>
      <c r="Y53" s="661"/>
      <c r="Z53" s="661"/>
      <c r="AA53" s="661"/>
      <c r="AB53" s="661"/>
      <c r="AC53" s="661"/>
      <c r="AD53" s="661"/>
      <c r="AE53" s="661"/>
      <c r="AF53" s="661"/>
      <c r="AG53" s="661"/>
      <c r="AH53" s="661"/>
      <c r="AI53" s="661"/>
      <c r="AJ53" s="661"/>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660" t="s">
        <v>197</v>
      </c>
      <c r="W54" s="660"/>
      <c r="X54" s="660"/>
      <c r="Y54" s="661"/>
      <c r="Z54" s="661"/>
      <c r="AA54" s="661"/>
      <c r="AB54" s="661"/>
      <c r="AC54" s="661"/>
      <c r="AD54" s="661"/>
      <c r="AE54" s="661"/>
      <c r="AF54" s="661"/>
      <c r="AG54" s="661"/>
      <c r="AH54" s="661"/>
      <c r="AI54" s="661"/>
      <c r="AJ54" s="661"/>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662" t="s">
        <v>250</v>
      </c>
      <c r="X55" s="662"/>
      <c r="Y55" s="662"/>
      <c r="Z55" s="662"/>
      <c r="AA55" s="662"/>
      <c r="AB55" s="662"/>
      <c r="AC55" s="662"/>
      <c r="AD55" s="662"/>
      <c r="AE55" s="662"/>
      <c r="AF55" s="662"/>
      <c r="AG55" s="662"/>
      <c r="AH55" s="662"/>
      <c r="AI55" s="662"/>
      <c r="AJ55" s="662"/>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655"/>
      <c r="H67" s="655"/>
      <c r="I67" s="194"/>
      <c r="J67" s="655"/>
      <c r="K67" s="655"/>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495" t="s">
        <v>46</v>
      </c>
      <c r="K69" s="495"/>
      <c r="L69" s="495"/>
      <c r="M69" s="495"/>
      <c r="N69" s="495"/>
      <c r="O69" s="495" t="s">
        <v>45</v>
      </c>
      <c r="P69" s="495"/>
      <c r="Q69" s="495"/>
      <c r="R69" s="495"/>
      <c r="S69" s="495"/>
      <c r="T69" s="495" t="s">
        <v>47</v>
      </c>
      <c r="U69" s="495"/>
      <c r="V69" s="495"/>
      <c r="W69" s="495"/>
      <c r="X69" s="495"/>
      <c r="Y69" s="20"/>
      <c r="Z69" s="20"/>
      <c r="AA69" s="20"/>
      <c r="AB69" s="20"/>
      <c r="AC69" s="20"/>
      <c r="AD69" s="20"/>
      <c r="AE69" s="20"/>
      <c r="AF69" s="20"/>
      <c r="AG69" s="51"/>
    </row>
    <row r="70" spans="2:33" ht="15" customHeight="1" x14ac:dyDescent="0.15">
      <c r="B70" s="47"/>
      <c r="C70" s="656" t="s">
        <v>30</v>
      </c>
      <c r="D70" s="657"/>
      <c r="E70" s="657"/>
      <c r="F70" s="657"/>
      <c r="G70" s="657"/>
      <c r="H70" s="657"/>
      <c r="I70" s="658"/>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659"/>
      <c r="D71" s="624"/>
      <c r="E71" s="624"/>
      <c r="F71" s="624"/>
      <c r="G71" s="624"/>
      <c r="H71" s="624"/>
      <c r="I71" s="625"/>
      <c r="J71" s="654" t="s">
        <v>75</v>
      </c>
      <c r="K71" s="506"/>
      <c r="L71" s="165">
        <v>26</v>
      </c>
      <c r="M71" s="631" t="s">
        <v>76</v>
      </c>
      <c r="N71" s="632"/>
      <c r="O71" s="654" t="s">
        <v>75</v>
      </c>
      <c r="P71" s="506"/>
      <c r="Q71" s="165">
        <v>30</v>
      </c>
      <c r="R71" s="631" t="s">
        <v>76</v>
      </c>
      <c r="S71" s="632"/>
      <c r="T71" s="248"/>
      <c r="U71" s="249"/>
      <c r="V71" s="249">
        <v>5</v>
      </c>
      <c r="W71" s="440" t="s">
        <v>40</v>
      </c>
      <c r="X71" s="633"/>
      <c r="Y71" s="20"/>
      <c r="Z71" s="20"/>
      <c r="AA71" s="20"/>
      <c r="AB71" s="20"/>
      <c r="AC71" s="20"/>
      <c r="AD71" s="20"/>
      <c r="AE71" s="20"/>
      <c r="AF71" s="20"/>
      <c r="AG71" s="51"/>
    </row>
    <row r="72" spans="2:33" ht="15" customHeight="1" x14ac:dyDescent="0.15">
      <c r="B72" s="47"/>
      <c r="C72" s="646" t="s">
        <v>43</v>
      </c>
      <c r="D72" s="647"/>
      <c r="E72" s="647"/>
      <c r="F72" s="646" t="s">
        <v>71</v>
      </c>
      <c r="G72" s="647"/>
      <c r="H72" s="647"/>
      <c r="I72" s="652"/>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648"/>
      <c r="D73" s="649"/>
      <c r="E73" s="649"/>
      <c r="F73" s="650"/>
      <c r="G73" s="651"/>
      <c r="H73" s="651"/>
      <c r="I73" s="653"/>
      <c r="J73" s="654" t="s">
        <v>75</v>
      </c>
      <c r="K73" s="506"/>
      <c r="L73" s="165">
        <v>26</v>
      </c>
      <c r="M73" s="631" t="s">
        <v>76</v>
      </c>
      <c r="N73" s="632"/>
      <c r="O73" s="654" t="s">
        <v>75</v>
      </c>
      <c r="P73" s="506"/>
      <c r="Q73" s="165">
        <v>30</v>
      </c>
      <c r="R73" s="631" t="s">
        <v>76</v>
      </c>
      <c r="S73" s="632"/>
      <c r="T73" s="248"/>
      <c r="U73" s="249"/>
      <c r="V73" s="249">
        <v>5</v>
      </c>
      <c r="W73" s="440" t="s">
        <v>40</v>
      </c>
      <c r="X73" s="633"/>
      <c r="Y73" s="20"/>
      <c r="Z73" s="20"/>
      <c r="AA73" s="20"/>
      <c r="AB73" s="20"/>
      <c r="AC73" s="20"/>
      <c r="AD73" s="55"/>
      <c r="AE73" s="20"/>
      <c r="AF73" s="20"/>
      <c r="AG73" s="51"/>
    </row>
    <row r="74" spans="2:33" ht="15" customHeight="1" x14ac:dyDescent="0.15">
      <c r="B74" s="47"/>
      <c r="C74" s="648"/>
      <c r="D74" s="649"/>
      <c r="E74" s="649"/>
      <c r="F74" s="646" t="s">
        <v>72</v>
      </c>
      <c r="G74" s="647"/>
      <c r="H74" s="647"/>
      <c r="I74" s="652"/>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650"/>
      <c r="D75" s="651"/>
      <c r="E75" s="651"/>
      <c r="F75" s="650"/>
      <c r="G75" s="651"/>
      <c r="H75" s="651"/>
      <c r="I75" s="653"/>
      <c r="J75" s="654" t="s">
        <v>75</v>
      </c>
      <c r="K75" s="506"/>
      <c r="L75" s="165">
        <v>26</v>
      </c>
      <c r="M75" s="631" t="s">
        <v>76</v>
      </c>
      <c r="N75" s="632"/>
      <c r="O75" s="654" t="s">
        <v>75</v>
      </c>
      <c r="P75" s="506"/>
      <c r="Q75" s="165">
        <v>30</v>
      </c>
      <c r="R75" s="631" t="s">
        <v>76</v>
      </c>
      <c r="S75" s="632"/>
      <c r="T75" s="248"/>
      <c r="U75" s="249"/>
      <c r="V75" s="249">
        <v>5</v>
      </c>
      <c r="W75" s="440" t="s">
        <v>40</v>
      </c>
      <c r="X75" s="633"/>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532" t="s">
        <v>251</v>
      </c>
      <c r="D79" s="532"/>
      <c r="E79" s="532"/>
      <c r="F79" s="532"/>
      <c r="G79" s="532"/>
      <c r="H79" s="532"/>
      <c r="I79" s="20"/>
      <c r="J79" s="20"/>
      <c r="K79" s="20"/>
      <c r="L79" s="20"/>
      <c r="M79" s="20"/>
      <c r="N79" s="20"/>
      <c r="O79" s="20"/>
      <c r="T79" s="6"/>
      <c r="U79" s="430" t="s">
        <v>5</v>
      </c>
      <c r="V79" s="430"/>
      <c r="W79" s="430"/>
      <c r="X79" s="431"/>
      <c r="Y79" s="429" t="s">
        <v>21</v>
      </c>
      <c r="Z79" s="430"/>
      <c r="AA79" s="430"/>
      <c r="AB79" s="431"/>
      <c r="AC79" s="6"/>
      <c r="AD79" s="6"/>
      <c r="AE79" s="6"/>
      <c r="AF79" s="6"/>
    </row>
    <row r="80" spans="2:33" ht="21" customHeight="1" x14ac:dyDescent="0.15">
      <c r="B80" s="47"/>
      <c r="C80" s="532"/>
      <c r="D80" s="532"/>
      <c r="E80" s="532"/>
      <c r="F80" s="532"/>
      <c r="G80" s="532"/>
      <c r="H80" s="532"/>
      <c r="I80" s="449" t="s">
        <v>2</v>
      </c>
      <c r="J80" s="450"/>
      <c r="K80" s="450"/>
      <c r="L80" s="612"/>
      <c r="M80" s="611" t="s">
        <v>68</v>
      </c>
      <c r="N80" s="450"/>
      <c r="O80" s="450"/>
      <c r="P80" s="612"/>
      <c r="Q80" s="611" t="s">
        <v>4</v>
      </c>
      <c r="R80" s="450"/>
      <c r="S80" s="450"/>
      <c r="T80" s="451"/>
      <c r="U80" s="433"/>
      <c r="V80" s="433"/>
      <c r="W80" s="433"/>
      <c r="X80" s="434"/>
      <c r="Y80" s="432"/>
      <c r="Z80" s="433"/>
      <c r="AA80" s="433"/>
      <c r="AB80" s="434"/>
    </row>
    <row r="81" spans="1:40" ht="18.75" customHeight="1" x14ac:dyDescent="0.15">
      <c r="B81" s="47"/>
      <c r="C81" s="532"/>
      <c r="D81" s="532"/>
      <c r="E81" s="532"/>
      <c r="F81" s="532"/>
      <c r="G81" s="532"/>
      <c r="H81" s="532"/>
      <c r="I81" s="62"/>
      <c r="J81" s="643"/>
      <c r="K81" s="643"/>
      <c r="L81" s="63"/>
      <c r="M81" s="52"/>
      <c r="N81" s="643"/>
      <c r="O81" s="643"/>
      <c r="P81" s="64"/>
      <c r="Q81" s="65"/>
      <c r="R81" s="643"/>
      <c r="S81" s="643"/>
      <c r="T81" s="66"/>
      <c r="U81" s="67"/>
      <c r="V81" s="644">
        <f>SUM(R81,N81,J81)</f>
        <v>0</v>
      </c>
      <c r="W81" s="645"/>
      <c r="X81" s="66"/>
      <c r="Y81" s="62"/>
      <c r="Z81" s="642"/>
      <c r="AA81" s="642"/>
      <c r="AB81" s="66"/>
      <c r="AC81" s="68"/>
    </row>
    <row r="82" spans="1:40" ht="18.75" customHeight="1" x14ac:dyDescent="0.15">
      <c r="B82" s="47"/>
      <c r="C82" s="532"/>
      <c r="D82" s="532"/>
      <c r="E82" s="532"/>
      <c r="F82" s="532"/>
      <c r="G82" s="532"/>
      <c r="H82" s="532"/>
      <c r="I82" s="69"/>
      <c r="J82" s="614">
        <v>4600</v>
      </c>
      <c r="K82" s="614"/>
      <c r="L82" s="70" t="s">
        <v>13</v>
      </c>
      <c r="M82" s="71"/>
      <c r="N82" s="614">
        <v>900</v>
      </c>
      <c r="O82" s="614"/>
      <c r="P82" s="70" t="s">
        <v>13</v>
      </c>
      <c r="Q82" s="71"/>
      <c r="R82" s="614"/>
      <c r="S82" s="614"/>
      <c r="T82" s="191" t="s">
        <v>13</v>
      </c>
      <c r="U82" s="615">
        <f>SUM(R82,N82,J82)</f>
        <v>5500</v>
      </c>
      <c r="V82" s="616"/>
      <c r="W82" s="616"/>
      <c r="X82" s="192" t="s">
        <v>13</v>
      </c>
      <c r="Y82" s="69"/>
      <c r="Z82" s="614">
        <v>250</v>
      </c>
      <c r="AA82" s="614"/>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617" t="s">
        <v>6</v>
      </c>
      <c r="D84" s="618"/>
      <c r="E84" s="618"/>
      <c r="F84" s="618"/>
      <c r="G84" s="618"/>
      <c r="H84" s="619"/>
      <c r="I84" s="449" t="s">
        <v>14</v>
      </c>
      <c r="J84" s="450"/>
      <c r="K84" s="450"/>
      <c r="L84" s="450"/>
      <c r="M84" s="450"/>
      <c r="N84" s="450"/>
      <c r="O84" s="450"/>
      <c r="P84" s="450"/>
      <c r="Q84" s="450"/>
      <c r="R84" s="451"/>
      <c r="S84" s="429" t="s">
        <v>8</v>
      </c>
      <c r="T84" s="430"/>
      <c r="U84" s="430"/>
      <c r="V84" s="430"/>
      <c r="W84" s="431"/>
      <c r="X84" s="429" t="s">
        <v>7</v>
      </c>
      <c r="Y84" s="430"/>
      <c r="Z84" s="430"/>
      <c r="AA84" s="430"/>
      <c r="AB84" s="431"/>
      <c r="AC84" s="496" t="s">
        <v>144</v>
      </c>
      <c r="AD84" s="497"/>
      <c r="AE84" s="497"/>
      <c r="AF84" s="498"/>
    </row>
    <row r="85" spans="1:40" ht="22.5" customHeight="1" x14ac:dyDescent="0.15">
      <c r="B85" s="47"/>
      <c r="C85" s="617"/>
      <c r="D85" s="618"/>
      <c r="E85" s="618"/>
      <c r="F85" s="618"/>
      <c r="G85" s="618"/>
      <c r="H85" s="619"/>
      <c r="I85" s="449" t="s">
        <v>69</v>
      </c>
      <c r="J85" s="450"/>
      <c r="K85" s="450"/>
      <c r="L85" s="450"/>
      <c r="M85" s="451"/>
      <c r="N85" s="449" t="s">
        <v>19</v>
      </c>
      <c r="O85" s="450"/>
      <c r="P85" s="450"/>
      <c r="Q85" s="450"/>
      <c r="R85" s="451"/>
      <c r="S85" s="432"/>
      <c r="T85" s="433"/>
      <c r="U85" s="433"/>
      <c r="V85" s="433"/>
      <c r="W85" s="434"/>
      <c r="X85" s="432"/>
      <c r="Y85" s="433"/>
      <c r="Z85" s="433"/>
      <c r="AA85" s="433"/>
      <c r="AB85" s="434"/>
      <c r="AC85" s="481"/>
      <c r="AD85" s="482"/>
      <c r="AE85" s="482"/>
      <c r="AF85" s="483"/>
    </row>
    <row r="86" spans="1:40" ht="17.25" customHeight="1" x14ac:dyDescent="0.15">
      <c r="B86" s="47"/>
      <c r="C86" s="617"/>
      <c r="D86" s="618"/>
      <c r="E86" s="618"/>
      <c r="F86" s="618"/>
      <c r="G86" s="618"/>
      <c r="H86" s="619"/>
      <c r="I86" s="62"/>
      <c r="J86" s="503"/>
      <c r="K86" s="503"/>
      <c r="L86" s="503"/>
      <c r="M86" s="63"/>
      <c r="N86" s="62"/>
      <c r="O86" s="503"/>
      <c r="P86" s="503"/>
      <c r="Q86" s="503"/>
      <c r="R86" s="63"/>
      <c r="S86" s="62"/>
      <c r="T86" s="503"/>
      <c r="U86" s="503"/>
      <c r="V86" s="503"/>
      <c r="W86" s="63"/>
      <c r="X86" s="62"/>
      <c r="Y86" s="503"/>
      <c r="Z86" s="503"/>
      <c r="AA86" s="503"/>
      <c r="AB86" s="63"/>
      <c r="AC86" s="634"/>
      <c r="AD86" s="635"/>
      <c r="AE86" s="635"/>
      <c r="AF86" s="636"/>
    </row>
    <row r="87" spans="1:40" ht="17.25" customHeight="1" x14ac:dyDescent="0.15">
      <c r="B87" s="47"/>
      <c r="C87" s="617"/>
      <c r="D87" s="618"/>
      <c r="E87" s="618"/>
      <c r="F87" s="618"/>
      <c r="G87" s="618"/>
      <c r="H87" s="619"/>
      <c r="I87" s="76"/>
      <c r="J87" s="640">
        <v>11.2</v>
      </c>
      <c r="K87" s="640"/>
      <c r="L87" s="640"/>
      <c r="M87" s="213" t="s">
        <v>70</v>
      </c>
      <c r="N87" s="76"/>
      <c r="O87" s="640">
        <v>2.2000000000000002</v>
      </c>
      <c r="P87" s="640"/>
      <c r="Q87" s="640"/>
      <c r="R87" s="213" t="s">
        <v>70</v>
      </c>
      <c r="S87" s="76"/>
      <c r="T87" s="640">
        <v>8.5</v>
      </c>
      <c r="U87" s="640"/>
      <c r="V87" s="640"/>
      <c r="W87" s="213" t="s">
        <v>70</v>
      </c>
      <c r="X87" s="77"/>
      <c r="Y87" s="641"/>
      <c r="Z87" s="641"/>
      <c r="AA87" s="641"/>
      <c r="AB87" s="78" t="s">
        <v>9</v>
      </c>
      <c r="AC87" s="637"/>
      <c r="AD87" s="638"/>
      <c r="AE87" s="638"/>
      <c r="AF87" s="639"/>
    </row>
    <row r="88" spans="1:40" ht="15" customHeight="1" x14ac:dyDescent="0.15">
      <c r="B88" s="47"/>
      <c r="C88" s="219"/>
      <c r="D88" s="620" t="s">
        <v>143</v>
      </c>
      <c r="E88" s="621"/>
      <c r="F88" s="621"/>
      <c r="G88" s="621"/>
      <c r="H88" s="622"/>
      <c r="I88" s="76"/>
      <c r="J88" s="79"/>
      <c r="K88" s="626"/>
      <c r="L88" s="626"/>
      <c r="M88" s="80"/>
      <c r="N88" s="76"/>
      <c r="O88" s="79"/>
      <c r="P88" s="626"/>
      <c r="Q88" s="626"/>
      <c r="R88" s="80"/>
      <c r="S88" s="81"/>
      <c r="T88" s="79"/>
      <c r="U88" s="626"/>
      <c r="V88" s="626"/>
      <c r="W88" s="80"/>
      <c r="X88" s="82"/>
      <c r="Y88" s="79"/>
      <c r="Z88" s="626"/>
      <c r="AA88" s="626"/>
      <c r="AB88" s="80"/>
      <c r="AC88" s="83"/>
      <c r="AD88" s="84"/>
      <c r="AE88" s="85"/>
      <c r="AF88" s="86"/>
    </row>
    <row r="89" spans="1:40" ht="15" customHeight="1" x14ac:dyDescent="0.15">
      <c r="B89" s="47"/>
      <c r="C89" s="87"/>
      <c r="D89" s="623"/>
      <c r="E89" s="624"/>
      <c r="F89" s="624"/>
      <c r="G89" s="624"/>
      <c r="H89" s="625"/>
      <c r="I89" s="88"/>
      <c r="J89" s="627">
        <v>1.8</v>
      </c>
      <c r="K89" s="628"/>
      <c r="L89" s="628"/>
      <c r="M89" s="192" t="s">
        <v>70</v>
      </c>
      <c r="N89" s="88"/>
      <c r="O89" s="629"/>
      <c r="P89" s="630"/>
      <c r="Q89" s="630"/>
      <c r="R89" s="192" t="s">
        <v>70</v>
      </c>
      <c r="S89" s="89"/>
      <c r="T89" s="627">
        <v>0.6</v>
      </c>
      <c r="U89" s="628"/>
      <c r="V89" s="628"/>
      <c r="W89" s="192" t="s">
        <v>70</v>
      </c>
      <c r="X89" s="89"/>
      <c r="Y89" s="629"/>
      <c r="Z89" s="630"/>
      <c r="AA89" s="630"/>
      <c r="AB89" s="90" t="s">
        <v>9</v>
      </c>
      <c r="AC89" s="91"/>
      <c r="AD89" s="92"/>
      <c r="AE89" s="93"/>
      <c r="AF89" s="94"/>
      <c r="AG89" s="68"/>
      <c r="AH89" s="6"/>
      <c r="AI89" s="6"/>
      <c r="AJ89" s="6"/>
      <c r="AK89" s="6"/>
      <c r="AL89" s="6"/>
      <c r="AM89" s="6"/>
      <c r="AN89" s="6"/>
    </row>
    <row r="90" spans="1:40" ht="27" customHeight="1" x14ac:dyDescent="0.15">
      <c r="C90" s="95"/>
      <c r="D90" s="609"/>
      <c r="E90" s="609"/>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449" t="s">
        <v>30</v>
      </c>
      <c r="E94" s="450"/>
      <c r="F94" s="450"/>
      <c r="G94" s="450"/>
      <c r="H94" s="450"/>
      <c r="I94" s="450"/>
      <c r="J94" s="450"/>
      <c r="K94" s="450"/>
      <c r="L94" s="450"/>
      <c r="M94" s="450"/>
      <c r="N94" s="450"/>
      <c r="O94" s="451"/>
      <c r="P94" s="449" t="s">
        <v>31</v>
      </c>
      <c r="Q94" s="450"/>
      <c r="R94" s="450"/>
      <c r="S94" s="450"/>
      <c r="T94" s="450"/>
      <c r="U94" s="450"/>
      <c r="V94" s="450"/>
      <c r="W94" s="450"/>
      <c r="X94" s="450"/>
      <c r="Y94" s="450"/>
      <c r="Z94" s="450"/>
      <c r="AA94" s="451"/>
      <c r="AB94" s="449" t="s">
        <v>49</v>
      </c>
      <c r="AC94" s="450"/>
      <c r="AD94" s="450"/>
      <c r="AE94" s="450"/>
      <c r="AF94" s="450"/>
      <c r="AG94" s="450"/>
      <c r="AH94" s="450"/>
      <c r="AI94" s="450"/>
      <c r="AJ94" s="450"/>
      <c r="AK94" s="450"/>
      <c r="AL94" s="450"/>
      <c r="AM94" s="451"/>
    </row>
    <row r="95" spans="1:40" ht="35.25" customHeight="1" x14ac:dyDescent="0.15">
      <c r="A95" s="6"/>
      <c r="B95" s="20"/>
      <c r="C95" s="100"/>
      <c r="D95" s="492" t="s">
        <v>77</v>
      </c>
      <c r="E95" s="493"/>
      <c r="F95" s="493"/>
      <c r="G95" s="610"/>
      <c r="H95" s="611" t="s">
        <v>32</v>
      </c>
      <c r="I95" s="450"/>
      <c r="J95" s="450"/>
      <c r="K95" s="612"/>
      <c r="L95" s="613" t="s">
        <v>73</v>
      </c>
      <c r="M95" s="493"/>
      <c r="N95" s="493"/>
      <c r="O95" s="494"/>
      <c r="P95" s="492" t="s">
        <v>77</v>
      </c>
      <c r="Q95" s="493"/>
      <c r="R95" s="493"/>
      <c r="S95" s="610"/>
      <c r="T95" s="611" t="s">
        <v>32</v>
      </c>
      <c r="U95" s="450"/>
      <c r="V95" s="450"/>
      <c r="W95" s="612"/>
      <c r="X95" s="613" t="s">
        <v>205</v>
      </c>
      <c r="Y95" s="493"/>
      <c r="Z95" s="493"/>
      <c r="AA95" s="494"/>
      <c r="AB95" s="492" t="s">
        <v>77</v>
      </c>
      <c r="AC95" s="493"/>
      <c r="AD95" s="493"/>
      <c r="AE95" s="610"/>
      <c r="AF95" s="611" t="s">
        <v>32</v>
      </c>
      <c r="AG95" s="450"/>
      <c r="AH95" s="450"/>
      <c r="AI95" s="612"/>
      <c r="AJ95" s="613" t="s">
        <v>74</v>
      </c>
      <c r="AK95" s="493"/>
      <c r="AL95" s="493"/>
      <c r="AM95" s="494"/>
    </row>
    <row r="96" spans="1:40" ht="13.5" customHeight="1" x14ac:dyDescent="0.15">
      <c r="A96" s="6"/>
      <c r="B96" s="20"/>
      <c r="C96" s="607" t="s">
        <v>10</v>
      </c>
      <c r="D96" s="101"/>
      <c r="E96" s="608"/>
      <c r="F96" s="608"/>
      <c r="G96" s="102"/>
      <c r="H96" s="65"/>
      <c r="I96" s="503"/>
      <c r="J96" s="503"/>
      <c r="K96" s="63"/>
      <c r="L96" s="103"/>
      <c r="M96" s="569"/>
      <c r="N96" s="569"/>
      <c r="O96" s="104"/>
      <c r="P96" s="101"/>
      <c r="Q96" s="608"/>
      <c r="R96" s="608"/>
      <c r="S96" s="102"/>
      <c r="T96" s="65"/>
      <c r="U96" s="503"/>
      <c r="V96" s="503"/>
      <c r="W96" s="63"/>
      <c r="X96" s="103"/>
      <c r="Y96" s="569"/>
      <c r="Z96" s="569"/>
      <c r="AA96" s="104"/>
      <c r="AB96" s="101"/>
      <c r="AC96" s="608"/>
      <c r="AD96" s="608"/>
      <c r="AE96" s="102"/>
      <c r="AF96" s="65"/>
      <c r="AG96" s="503"/>
      <c r="AH96" s="503"/>
      <c r="AI96" s="63"/>
      <c r="AJ96" s="103"/>
      <c r="AK96" s="569"/>
      <c r="AL96" s="569"/>
      <c r="AM96" s="104"/>
    </row>
    <row r="97" spans="1:39" ht="13.5" customHeight="1" x14ac:dyDescent="0.15">
      <c r="A97" s="6"/>
      <c r="B97" s="78"/>
      <c r="C97" s="606"/>
      <c r="D97" s="603">
        <v>4532</v>
      </c>
      <c r="E97" s="604"/>
      <c r="F97" s="604"/>
      <c r="G97" s="105" t="s">
        <v>13</v>
      </c>
      <c r="H97" s="250"/>
      <c r="I97" s="604">
        <v>3000</v>
      </c>
      <c r="J97" s="604"/>
      <c r="K97" s="106" t="s">
        <v>234</v>
      </c>
      <c r="L97" s="605">
        <v>1359600</v>
      </c>
      <c r="M97" s="604"/>
      <c r="N97" s="604"/>
      <c r="O97" s="107" t="s">
        <v>12</v>
      </c>
      <c r="P97" s="603">
        <v>4532</v>
      </c>
      <c r="Q97" s="604"/>
      <c r="R97" s="604"/>
      <c r="S97" s="105" t="s">
        <v>13</v>
      </c>
      <c r="T97" s="250"/>
      <c r="U97" s="604">
        <v>1800</v>
      </c>
      <c r="V97" s="604"/>
      <c r="W97" s="106" t="s">
        <v>234</v>
      </c>
      <c r="X97" s="605">
        <v>815760</v>
      </c>
      <c r="Y97" s="604"/>
      <c r="Z97" s="604"/>
      <c r="AA97" s="107" t="s">
        <v>12</v>
      </c>
      <c r="AB97" s="603">
        <v>4532</v>
      </c>
      <c r="AC97" s="604"/>
      <c r="AD97" s="604"/>
      <c r="AE97" s="105" t="s">
        <v>13</v>
      </c>
      <c r="AF97" s="250"/>
      <c r="AG97" s="604">
        <v>4400</v>
      </c>
      <c r="AH97" s="604"/>
      <c r="AI97" s="106" t="s">
        <v>234</v>
      </c>
      <c r="AJ97" s="605">
        <v>1994080</v>
      </c>
      <c r="AK97" s="604"/>
      <c r="AL97" s="604"/>
      <c r="AM97" s="107" t="s">
        <v>12</v>
      </c>
    </row>
    <row r="98" spans="1:39" ht="13.5" customHeight="1" x14ac:dyDescent="0.15">
      <c r="A98" s="6"/>
      <c r="B98" s="78"/>
      <c r="C98" s="601" t="s">
        <v>3</v>
      </c>
      <c r="D98" s="251"/>
      <c r="E98" s="597"/>
      <c r="F98" s="597"/>
      <c r="G98" s="252"/>
      <c r="H98" s="253"/>
      <c r="I98" s="597"/>
      <c r="J98" s="597"/>
      <c r="K98" s="252"/>
      <c r="L98" s="253"/>
      <c r="M98" s="597"/>
      <c r="N98" s="597"/>
      <c r="O98" s="247"/>
      <c r="P98" s="251"/>
      <c r="Q98" s="597"/>
      <c r="R98" s="597"/>
      <c r="S98" s="252"/>
      <c r="T98" s="253"/>
      <c r="U98" s="597"/>
      <c r="V98" s="597"/>
      <c r="W98" s="252"/>
      <c r="X98" s="253"/>
      <c r="Y98" s="597"/>
      <c r="Z98" s="597"/>
      <c r="AA98" s="247"/>
      <c r="AB98" s="251"/>
      <c r="AC98" s="597"/>
      <c r="AD98" s="597"/>
      <c r="AE98" s="252"/>
      <c r="AF98" s="253"/>
      <c r="AG98" s="597"/>
      <c r="AH98" s="597"/>
      <c r="AI98" s="252"/>
      <c r="AJ98" s="253"/>
      <c r="AK98" s="597"/>
      <c r="AL98" s="597"/>
      <c r="AM98" s="80"/>
    </row>
    <row r="99" spans="1:39" ht="13.5" customHeight="1" x14ac:dyDescent="0.15">
      <c r="A99" s="6"/>
      <c r="B99" s="78"/>
      <c r="C99" s="606"/>
      <c r="D99" s="603">
        <v>868</v>
      </c>
      <c r="E99" s="604"/>
      <c r="F99" s="604"/>
      <c r="G99" s="105" t="s">
        <v>13</v>
      </c>
      <c r="H99" s="250"/>
      <c r="I99" s="604">
        <v>2000</v>
      </c>
      <c r="J99" s="604"/>
      <c r="K99" s="106" t="s">
        <v>234</v>
      </c>
      <c r="L99" s="605">
        <v>173600</v>
      </c>
      <c r="M99" s="604"/>
      <c r="N99" s="604"/>
      <c r="O99" s="107" t="s">
        <v>12</v>
      </c>
      <c r="P99" s="603">
        <v>868</v>
      </c>
      <c r="Q99" s="604"/>
      <c r="R99" s="604"/>
      <c r="S99" s="105" t="s">
        <v>13</v>
      </c>
      <c r="T99" s="250"/>
      <c r="U99" s="604">
        <v>1080</v>
      </c>
      <c r="V99" s="604"/>
      <c r="W99" s="106" t="s">
        <v>234</v>
      </c>
      <c r="X99" s="605">
        <v>93744</v>
      </c>
      <c r="Y99" s="604"/>
      <c r="Z99" s="604"/>
      <c r="AA99" s="107" t="s">
        <v>12</v>
      </c>
      <c r="AB99" s="603">
        <v>868</v>
      </c>
      <c r="AC99" s="604"/>
      <c r="AD99" s="604"/>
      <c r="AE99" s="105" t="s">
        <v>13</v>
      </c>
      <c r="AF99" s="250"/>
      <c r="AG99" s="604">
        <v>868</v>
      </c>
      <c r="AH99" s="604"/>
      <c r="AI99" s="106" t="s">
        <v>234</v>
      </c>
      <c r="AJ99" s="605">
        <v>173600</v>
      </c>
      <c r="AK99" s="604"/>
      <c r="AL99" s="604"/>
      <c r="AM99" s="107" t="s">
        <v>12</v>
      </c>
    </row>
    <row r="100" spans="1:39" ht="13.5" customHeight="1" x14ac:dyDescent="0.15">
      <c r="A100" s="6"/>
      <c r="B100" s="20"/>
      <c r="C100" s="601" t="s">
        <v>11</v>
      </c>
      <c r="D100" s="251"/>
      <c r="E100" s="597"/>
      <c r="F100" s="597"/>
      <c r="G100" s="252"/>
      <c r="H100" s="253"/>
      <c r="I100" s="597"/>
      <c r="J100" s="597"/>
      <c r="K100" s="252"/>
      <c r="L100" s="253"/>
      <c r="M100" s="597"/>
      <c r="N100" s="597"/>
      <c r="O100" s="247"/>
      <c r="P100" s="251"/>
      <c r="Q100" s="597"/>
      <c r="R100" s="597"/>
      <c r="S100" s="252"/>
      <c r="T100" s="253"/>
      <c r="U100" s="597"/>
      <c r="V100" s="597"/>
      <c r="W100" s="252"/>
      <c r="X100" s="253"/>
      <c r="Y100" s="597"/>
      <c r="Z100" s="597"/>
      <c r="AA100" s="247"/>
      <c r="AB100" s="251"/>
      <c r="AC100" s="597"/>
      <c r="AD100" s="597"/>
      <c r="AE100" s="252"/>
      <c r="AF100" s="253"/>
      <c r="AG100" s="597"/>
      <c r="AH100" s="597"/>
      <c r="AI100" s="252"/>
      <c r="AJ100" s="253"/>
      <c r="AK100" s="597"/>
      <c r="AL100" s="597"/>
      <c r="AM100" s="80"/>
    </row>
    <row r="101" spans="1:39" ht="13.5" customHeight="1" x14ac:dyDescent="0.15">
      <c r="C101" s="602"/>
      <c r="D101" s="598"/>
      <c r="E101" s="599"/>
      <c r="F101" s="599"/>
      <c r="G101" s="70" t="s">
        <v>13</v>
      </c>
      <c r="H101" s="254"/>
      <c r="I101" s="599"/>
      <c r="J101" s="599"/>
      <c r="K101" s="108" t="s">
        <v>234</v>
      </c>
      <c r="L101" s="600"/>
      <c r="M101" s="599"/>
      <c r="N101" s="599"/>
      <c r="O101" s="228" t="s">
        <v>12</v>
      </c>
      <c r="P101" s="598"/>
      <c r="Q101" s="599"/>
      <c r="R101" s="599"/>
      <c r="S101" s="70" t="s">
        <v>13</v>
      </c>
      <c r="T101" s="254"/>
      <c r="U101" s="599"/>
      <c r="V101" s="599"/>
      <c r="W101" s="108" t="s">
        <v>234</v>
      </c>
      <c r="X101" s="600"/>
      <c r="Y101" s="599"/>
      <c r="Z101" s="599"/>
      <c r="AA101" s="228" t="s">
        <v>12</v>
      </c>
      <c r="AB101" s="598"/>
      <c r="AC101" s="599"/>
      <c r="AD101" s="599"/>
      <c r="AE101" s="70" t="s">
        <v>13</v>
      </c>
      <c r="AF101" s="254"/>
      <c r="AG101" s="599"/>
      <c r="AH101" s="599"/>
      <c r="AI101" s="108" t="s">
        <v>234</v>
      </c>
      <c r="AJ101" s="600"/>
      <c r="AK101" s="599"/>
      <c r="AL101" s="599"/>
      <c r="AM101" s="192" t="s">
        <v>12</v>
      </c>
    </row>
    <row r="102" spans="1:39" ht="13.5" customHeight="1" x14ac:dyDescent="0.15">
      <c r="C102" s="585" t="s">
        <v>33</v>
      </c>
      <c r="D102" s="237"/>
      <c r="E102" s="587">
        <f>SUM(E100,E98,E96)</f>
        <v>0</v>
      </c>
      <c r="F102" s="587"/>
      <c r="G102" s="255"/>
      <c r="H102" s="588"/>
      <c r="I102" s="589"/>
      <c r="J102" s="589"/>
      <c r="K102" s="590"/>
      <c r="L102" s="256"/>
      <c r="M102" s="587">
        <f>SUM(M100,M98,M96)</f>
        <v>0</v>
      </c>
      <c r="N102" s="587"/>
      <c r="O102" s="236"/>
      <c r="P102" s="237"/>
      <c r="Q102" s="587">
        <f>SUM(Q100,Q98,Q96)</f>
        <v>0</v>
      </c>
      <c r="R102" s="587"/>
      <c r="S102" s="255"/>
      <c r="T102" s="588"/>
      <c r="U102" s="589"/>
      <c r="V102" s="589"/>
      <c r="W102" s="590"/>
      <c r="X102" s="256"/>
      <c r="Y102" s="587">
        <f>SUM(Y100,Y98,Y96)</f>
        <v>0</v>
      </c>
      <c r="Z102" s="587"/>
      <c r="AA102" s="236"/>
      <c r="AB102" s="237"/>
      <c r="AC102" s="587">
        <f>SUM(AC100,AC98,AC96)</f>
        <v>0</v>
      </c>
      <c r="AD102" s="587"/>
      <c r="AE102" s="255"/>
      <c r="AF102" s="588"/>
      <c r="AG102" s="589"/>
      <c r="AH102" s="589"/>
      <c r="AI102" s="590"/>
      <c r="AJ102" s="256"/>
      <c r="AK102" s="587">
        <f>SUM(AK100,AK98,AK96)</f>
        <v>0</v>
      </c>
      <c r="AL102" s="587"/>
      <c r="AM102" s="104"/>
    </row>
    <row r="103" spans="1:39" ht="13.5" customHeight="1" x14ac:dyDescent="0.15">
      <c r="C103" s="586"/>
      <c r="D103" s="594">
        <f>SUM(D101,D99,D97)</f>
        <v>5400</v>
      </c>
      <c r="E103" s="595"/>
      <c r="F103" s="595"/>
      <c r="G103" s="70" t="s">
        <v>13</v>
      </c>
      <c r="H103" s="591"/>
      <c r="I103" s="592"/>
      <c r="J103" s="592"/>
      <c r="K103" s="593"/>
      <c r="L103" s="596">
        <f>SUM(L101,L99,L97)</f>
        <v>1533200</v>
      </c>
      <c r="M103" s="595"/>
      <c r="N103" s="595"/>
      <c r="O103" s="228" t="s">
        <v>12</v>
      </c>
      <c r="P103" s="594">
        <f>SUM(P101,P99,P97)</f>
        <v>5400</v>
      </c>
      <c r="Q103" s="595"/>
      <c r="R103" s="595"/>
      <c r="S103" s="70" t="s">
        <v>13</v>
      </c>
      <c r="T103" s="591"/>
      <c r="U103" s="592"/>
      <c r="V103" s="592"/>
      <c r="W103" s="593"/>
      <c r="X103" s="596">
        <f>SUM(X101,X99,X97)</f>
        <v>909504</v>
      </c>
      <c r="Y103" s="595"/>
      <c r="Z103" s="595"/>
      <c r="AA103" s="228" t="s">
        <v>12</v>
      </c>
      <c r="AB103" s="594">
        <f>SUM(AB101,AB99,AB97)</f>
        <v>5400</v>
      </c>
      <c r="AC103" s="595"/>
      <c r="AD103" s="595"/>
      <c r="AE103" s="70" t="s">
        <v>13</v>
      </c>
      <c r="AF103" s="591"/>
      <c r="AG103" s="592"/>
      <c r="AH103" s="592"/>
      <c r="AI103" s="593"/>
      <c r="AJ103" s="596">
        <f>SUM(AJ101,AJ99,AJ97)</f>
        <v>2167680</v>
      </c>
      <c r="AK103" s="595"/>
      <c r="AL103" s="595"/>
      <c r="AM103" s="192" t="s">
        <v>12</v>
      </c>
    </row>
    <row r="104" spans="1:39" ht="15.75" customHeight="1" x14ac:dyDescent="0.15">
      <c r="C104" s="580" t="s">
        <v>209</v>
      </c>
      <c r="D104" s="580"/>
      <c r="E104" s="580"/>
      <c r="F104" s="580"/>
      <c r="G104" s="580"/>
      <c r="H104" s="580"/>
      <c r="I104" s="580"/>
      <c r="J104" s="580"/>
      <c r="K104" s="580"/>
      <c r="L104" s="580"/>
      <c r="M104" s="580"/>
      <c r="N104" s="580"/>
      <c r="O104" s="580"/>
      <c r="P104" s="580"/>
      <c r="Q104" s="580"/>
      <c r="R104" s="580"/>
      <c r="S104" s="580"/>
      <c r="T104" s="580"/>
      <c r="U104" s="580"/>
      <c r="V104" s="580"/>
      <c r="W104" s="580"/>
      <c r="X104" s="580"/>
      <c r="Y104" s="580"/>
      <c r="Z104" s="580"/>
      <c r="AA104" s="580"/>
      <c r="AB104" s="580"/>
      <c r="AC104" s="580"/>
      <c r="AD104" s="580"/>
      <c r="AE104" s="580"/>
      <c r="AF104" s="580"/>
      <c r="AG104" s="580"/>
      <c r="AH104" s="580"/>
      <c r="AI104" s="580"/>
      <c r="AJ104" s="580"/>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495" t="s">
        <v>44</v>
      </c>
      <c r="D110" s="495"/>
      <c r="E110" s="495"/>
      <c r="F110" s="495"/>
      <c r="G110" s="495"/>
      <c r="H110" s="436"/>
      <c r="I110" s="578"/>
      <c r="J110" s="578"/>
      <c r="K110" s="578"/>
      <c r="L110" s="578"/>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430"/>
      <c r="E111" s="430"/>
      <c r="F111" s="430"/>
      <c r="G111" s="114"/>
      <c r="H111" s="3"/>
      <c r="I111" s="453"/>
      <c r="J111" s="453"/>
      <c r="K111" s="453"/>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581">
        <v>10</v>
      </c>
      <c r="D112" s="582"/>
      <c r="E112" s="582"/>
      <c r="F112" s="582"/>
      <c r="G112" s="115" t="s">
        <v>13</v>
      </c>
      <c r="H112" s="583"/>
      <c r="I112" s="584"/>
      <c r="J112" s="584"/>
      <c r="K112" s="584"/>
      <c r="L112" s="5"/>
      <c r="AI112" s="217"/>
      <c r="AJ112" s="217"/>
    </row>
    <row r="113" spans="2:36" ht="28.5" customHeight="1" x14ac:dyDescent="0.15">
      <c r="C113" s="27" t="s">
        <v>63</v>
      </c>
      <c r="D113" s="577" t="s">
        <v>252</v>
      </c>
      <c r="E113" s="577"/>
      <c r="F113" s="577"/>
      <c r="G113" s="577"/>
      <c r="H113" s="577"/>
      <c r="I113" s="577"/>
      <c r="J113" s="577"/>
      <c r="K113" s="577"/>
      <c r="L113" s="577"/>
      <c r="M113" s="577"/>
      <c r="N113" s="577"/>
      <c r="O113" s="577"/>
      <c r="P113" s="577"/>
      <c r="Q113" s="577"/>
      <c r="R113" s="577"/>
      <c r="S113" s="577"/>
      <c r="T113" s="577"/>
      <c r="U113" s="577"/>
      <c r="V113" s="577"/>
      <c r="W113" s="577"/>
      <c r="X113" s="577"/>
      <c r="Y113" s="577"/>
      <c r="Z113" s="577"/>
      <c r="AA113" s="577"/>
      <c r="AB113" s="577"/>
      <c r="AC113" s="577"/>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500"/>
      <c r="M115" s="500"/>
      <c r="N115" s="500"/>
      <c r="O115" s="500"/>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436"/>
      <c r="AJ116" s="578"/>
    </row>
    <row r="117" spans="2:36" ht="18.75" customHeight="1" x14ac:dyDescent="0.15">
      <c r="C117" s="199"/>
      <c r="D117" s="552" t="s">
        <v>145</v>
      </c>
      <c r="E117" s="552"/>
      <c r="F117" s="552"/>
      <c r="G117" s="552"/>
      <c r="H117" s="552"/>
      <c r="I117" s="552"/>
      <c r="J117" s="552"/>
      <c r="K117" s="552"/>
      <c r="L117" s="552"/>
      <c r="M117" s="552"/>
      <c r="N117" s="552"/>
      <c r="O117" s="552"/>
      <c r="P117" s="552"/>
      <c r="Q117" s="552"/>
      <c r="R117" s="552"/>
      <c r="S117" s="552"/>
      <c r="T117" s="552"/>
      <c r="U117" s="552"/>
      <c r="V117" s="552"/>
      <c r="W117" s="552"/>
      <c r="X117" s="552"/>
      <c r="Y117" s="552"/>
      <c r="Z117" s="552"/>
      <c r="AA117" s="552"/>
      <c r="AB117" s="552"/>
      <c r="AC117" s="552"/>
      <c r="AD117" s="552"/>
      <c r="AE117" s="552"/>
      <c r="AF117" s="552"/>
      <c r="AG117" s="552"/>
      <c r="AH117" s="552"/>
      <c r="AI117" s="442"/>
      <c r="AJ117" s="453"/>
    </row>
    <row r="118" spans="2:36" ht="21.75" customHeight="1" x14ac:dyDescent="0.15">
      <c r="C118" s="199"/>
      <c r="D118" s="552" t="s">
        <v>146</v>
      </c>
      <c r="E118" s="552"/>
      <c r="F118" s="552"/>
      <c r="G118" s="552"/>
      <c r="H118" s="552"/>
      <c r="I118" s="552"/>
      <c r="J118" s="552"/>
      <c r="K118" s="552"/>
      <c r="L118" s="552"/>
      <c r="M118" s="552"/>
      <c r="N118" s="552"/>
      <c r="O118" s="552"/>
      <c r="P118" s="552"/>
      <c r="Q118" s="552"/>
      <c r="R118" s="552"/>
      <c r="S118" s="552"/>
      <c r="T118" s="552"/>
      <c r="U118" s="552"/>
      <c r="V118" s="552"/>
      <c r="W118" s="552"/>
      <c r="X118" s="552"/>
      <c r="Y118" s="552"/>
      <c r="Z118" s="552"/>
      <c r="AA118" s="552"/>
      <c r="AB118" s="552"/>
      <c r="AC118" s="552"/>
      <c r="AD118" s="552"/>
      <c r="AE118" s="552"/>
      <c r="AF118" s="552"/>
      <c r="AG118" s="552"/>
      <c r="AH118" s="552"/>
      <c r="AI118" s="442"/>
      <c r="AJ118" s="453"/>
    </row>
    <row r="119" spans="2:36" ht="21.75" customHeight="1" x14ac:dyDescent="0.15">
      <c r="C119" s="199"/>
      <c r="D119" s="552" t="s">
        <v>187</v>
      </c>
      <c r="E119" s="552"/>
      <c r="F119" s="552"/>
      <c r="G119" s="552"/>
      <c r="H119" s="552"/>
      <c r="I119" s="552"/>
      <c r="J119" s="552"/>
      <c r="K119" s="552"/>
      <c r="L119" s="552"/>
      <c r="M119" s="552"/>
      <c r="N119" s="552"/>
      <c r="O119" s="552"/>
      <c r="P119" s="552"/>
      <c r="Q119" s="552"/>
      <c r="R119" s="552"/>
      <c r="S119" s="552"/>
      <c r="T119" s="552"/>
      <c r="U119" s="552"/>
      <c r="V119" s="552"/>
      <c r="W119" s="552"/>
      <c r="X119" s="552"/>
      <c r="Y119" s="552"/>
      <c r="Z119" s="552"/>
      <c r="AA119" s="552"/>
      <c r="AB119" s="552"/>
      <c r="AC119" s="552"/>
      <c r="AD119" s="552"/>
      <c r="AE119" s="552"/>
      <c r="AF119" s="552"/>
      <c r="AG119" s="552"/>
      <c r="AH119" s="552"/>
      <c r="AI119" s="442"/>
      <c r="AJ119" s="453"/>
    </row>
    <row r="120" spans="2:36" ht="21.75" customHeight="1" x14ac:dyDescent="0.15">
      <c r="C120" s="199"/>
      <c r="D120" s="579" t="s">
        <v>147</v>
      </c>
      <c r="E120" s="579"/>
      <c r="F120" s="579"/>
      <c r="G120" s="579"/>
      <c r="H120" s="579"/>
      <c r="I120" s="579"/>
      <c r="J120" s="579"/>
      <c r="K120" s="579"/>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579"/>
      <c r="AH120" s="579"/>
      <c r="AI120" s="442"/>
      <c r="AJ120" s="453"/>
    </row>
    <row r="121" spans="2:36" ht="21.75" customHeight="1" x14ac:dyDescent="0.15">
      <c r="C121" s="199"/>
      <c r="D121" s="552" t="s">
        <v>148</v>
      </c>
      <c r="E121" s="552"/>
      <c r="F121" s="552"/>
      <c r="G121" s="552"/>
      <c r="H121" s="552"/>
      <c r="I121" s="552"/>
      <c r="J121" s="552"/>
      <c r="K121" s="552"/>
      <c r="L121" s="552"/>
      <c r="M121" s="552"/>
      <c r="N121" s="552"/>
      <c r="O121" s="552"/>
      <c r="P121" s="552"/>
      <c r="Q121" s="552"/>
      <c r="R121" s="552"/>
      <c r="S121" s="552"/>
      <c r="T121" s="552"/>
      <c r="U121" s="552"/>
      <c r="V121" s="552"/>
      <c r="W121" s="552"/>
      <c r="X121" s="552"/>
      <c r="Y121" s="552"/>
      <c r="Z121" s="552"/>
      <c r="AA121" s="552"/>
      <c r="AB121" s="552"/>
      <c r="AC121" s="552"/>
      <c r="AD121" s="552"/>
      <c r="AE121" s="552"/>
      <c r="AF121" s="552"/>
      <c r="AG121" s="552"/>
      <c r="AH121" s="552"/>
      <c r="AI121" s="442"/>
      <c r="AJ121" s="453"/>
    </row>
    <row r="122" spans="2:36" ht="21.75" customHeight="1" x14ac:dyDescent="0.15">
      <c r="C122" s="199"/>
      <c r="D122" s="5" t="s">
        <v>81</v>
      </c>
      <c r="E122" s="201"/>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201"/>
      <c r="AI122" s="442"/>
      <c r="AJ122" s="453"/>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442"/>
      <c r="AJ123" s="453"/>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449" t="s">
        <v>0</v>
      </c>
      <c r="D132" s="450"/>
      <c r="E132" s="450"/>
      <c r="F132" s="450"/>
      <c r="G132" s="450"/>
      <c r="H132" s="451"/>
      <c r="I132" s="449" t="s">
        <v>20</v>
      </c>
      <c r="J132" s="450"/>
      <c r="K132" s="450"/>
      <c r="L132" s="450"/>
      <c r="M132" s="450"/>
      <c r="N132" s="450"/>
      <c r="O132" s="450"/>
      <c r="P132" s="450"/>
      <c r="Q132" s="450"/>
      <c r="R132" s="450"/>
      <c r="S132" s="450"/>
      <c r="T132" s="450"/>
      <c r="U132" s="450"/>
      <c r="V132" s="450"/>
      <c r="W132" s="450"/>
      <c r="X132" s="450"/>
      <c r="Y132" s="450"/>
      <c r="Z132" s="450"/>
      <c r="AA132" s="450"/>
      <c r="AB132" s="450"/>
      <c r="AC132" s="449" t="s">
        <v>16</v>
      </c>
      <c r="AD132" s="450"/>
      <c r="AE132" s="450"/>
      <c r="AF132" s="450"/>
      <c r="AG132" s="450"/>
      <c r="AH132" s="451"/>
      <c r="AI132" s="227"/>
      <c r="AJ132" s="20"/>
    </row>
    <row r="133" spans="2:36" ht="15.75" customHeight="1" x14ac:dyDescent="0.15">
      <c r="B133" s="6"/>
      <c r="C133" s="534" t="s">
        <v>189</v>
      </c>
      <c r="D133" s="535"/>
      <c r="E133" s="496" t="s">
        <v>51</v>
      </c>
      <c r="F133" s="497"/>
      <c r="G133" s="497"/>
      <c r="H133" s="498"/>
      <c r="I133" s="556" t="s">
        <v>163</v>
      </c>
      <c r="J133" s="556"/>
      <c r="K133" s="556"/>
      <c r="L133" s="556"/>
      <c r="M133" s="556"/>
      <c r="N133" s="556"/>
      <c r="O133" s="556"/>
      <c r="P133" s="556"/>
      <c r="Q133" s="556"/>
      <c r="R133" s="556"/>
      <c r="S133" s="556"/>
      <c r="T133" s="556"/>
      <c r="U133" s="556"/>
      <c r="V133" s="556"/>
      <c r="W133" s="556"/>
      <c r="X133" s="556"/>
      <c r="Y133" s="556"/>
      <c r="Z133" s="556"/>
      <c r="AA133" s="556"/>
      <c r="AB133" s="556"/>
      <c r="AC133" s="502" t="s">
        <v>222</v>
      </c>
      <c r="AD133" s="503"/>
      <c r="AE133" s="503"/>
      <c r="AF133" s="503"/>
      <c r="AG133" s="231">
        <v>4</v>
      </c>
      <c r="AH133" s="130" t="s">
        <v>214</v>
      </c>
      <c r="AI133" s="227"/>
      <c r="AJ133" s="20"/>
    </row>
    <row r="134" spans="2:36" ht="15.75" customHeight="1" x14ac:dyDescent="0.15">
      <c r="B134" s="6"/>
      <c r="C134" s="536"/>
      <c r="D134" s="537"/>
      <c r="E134" s="499"/>
      <c r="F134" s="500"/>
      <c r="G134" s="500"/>
      <c r="H134" s="501"/>
      <c r="I134" s="556"/>
      <c r="J134" s="556"/>
      <c r="K134" s="556"/>
      <c r="L134" s="556"/>
      <c r="M134" s="556"/>
      <c r="N134" s="556"/>
      <c r="O134" s="556"/>
      <c r="P134" s="556"/>
      <c r="Q134" s="556"/>
      <c r="R134" s="556"/>
      <c r="S134" s="556"/>
      <c r="T134" s="556"/>
      <c r="U134" s="556"/>
      <c r="V134" s="556"/>
      <c r="W134" s="556"/>
      <c r="X134" s="556"/>
      <c r="Y134" s="556"/>
      <c r="Z134" s="556"/>
      <c r="AA134" s="556"/>
      <c r="AB134" s="556"/>
      <c r="AC134" s="238"/>
      <c r="AD134" s="505" t="s">
        <v>226</v>
      </c>
      <c r="AE134" s="505"/>
      <c r="AF134" s="505"/>
      <c r="AG134" s="234">
        <v>4</v>
      </c>
      <c r="AH134" s="241" t="s">
        <v>214</v>
      </c>
      <c r="AI134" s="227"/>
      <c r="AJ134" s="20"/>
    </row>
    <row r="135" spans="2:36" ht="15.75" customHeight="1" x14ac:dyDescent="0.15">
      <c r="B135" s="6"/>
      <c r="C135" s="536"/>
      <c r="D135" s="537"/>
      <c r="E135" s="499"/>
      <c r="F135" s="500"/>
      <c r="G135" s="500"/>
      <c r="H135" s="501"/>
      <c r="I135" s="556"/>
      <c r="J135" s="556"/>
      <c r="K135" s="556"/>
      <c r="L135" s="556"/>
      <c r="M135" s="556"/>
      <c r="N135" s="556"/>
      <c r="O135" s="556"/>
      <c r="P135" s="556"/>
      <c r="Q135" s="556"/>
      <c r="R135" s="556"/>
      <c r="S135" s="556"/>
      <c r="T135" s="556"/>
      <c r="U135" s="556"/>
      <c r="V135" s="556"/>
      <c r="W135" s="556"/>
      <c r="X135" s="556"/>
      <c r="Y135" s="556"/>
      <c r="Z135" s="556"/>
      <c r="AA135" s="556"/>
      <c r="AB135" s="556"/>
      <c r="AC135" s="238"/>
      <c r="AD135" s="505" t="s">
        <v>225</v>
      </c>
      <c r="AE135" s="505"/>
      <c r="AF135" s="505"/>
      <c r="AG135" s="234">
        <v>4</v>
      </c>
      <c r="AH135" s="241" t="s">
        <v>214</v>
      </c>
      <c r="AI135" s="227"/>
      <c r="AJ135" s="20"/>
    </row>
    <row r="136" spans="2:36" ht="15.75" customHeight="1" x14ac:dyDescent="0.15">
      <c r="B136" s="6"/>
      <c r="C136" s="536"/>
      <c r="D136" s="537"/>
      <c r="E136" s="499"/>
      <c r="F136" s="500"/>
      <c r="G136" s="500"/>
      <c r="H136" s="501"/>
      <c r="I136" s="556"/>
      <c r="J136" s="556"/>
      <c r="K136" s="556"/>
      <c r="L136" s="556"/>
      <c r="M136" s="556"/>
      <c r="N136" s="556"/>
      <c r="O136" s="556"/>
      <c r="P136" s="556"/>
      <c r="Q136" s="556"/>
      <c r="R136" s="556"/>
      <c r="S136" s="556"/>
      <c r="T136" s="556"/>
      <c r="U136" s="556"/>
      <c r="V136" s="556"/>
      <c r="W136" s="556"/>
      <c r="X136" s="556"/>
      <c r="Y136" s="556"/>
      <c r="Z136" s="556"/>
      <c r="AA136" s="556"/>
      <c r="AB136" s="556"/>
      <c r="AC136" s="131"/>
      <c r="AD136" s="507" t="s">
        <v>224</v>
      </c>
      <c r="AE136" s="507"/>
      <c r="AF136" s="507"/>
      <c r="AG136" s="232" t="s">
        <v>223</v>
      </c>
      <c r="AH136" s="228" t="s">
        <v>214</v>
      </c>
      <c r="AI136" s="227"/>
      <c r="AJ136" s="20"/>
    </row>
    <row r="137" spans="2:36" ht="40.5" customHeight="1" x14ac:dyDescent="0.15">
      <c r="B137" s="6"/>
      <c r="C137" s="536"/>
      <c r="D137" s="537"/>
      <c r="E137" s="492" t="s">
        <v>153</v>
      </c>
      <c r="F137" s="493"/>
      <c r="G137" s="493"/>
      <c r="H137" s="494"/>
      <c r="I137" s="556" t="s">
        <v>27</v>
      </c>
      <c r="J137" s="556"/>
      <c r="K137" s="556"/>
      <c r="L137" s="556"/>
      <c r="M137" s="556"/>
      <c r="N137" s="556"/>
      <c r="O137" s="556"/>
      <c r="P137" s="556"/>
      <c r="Q137" s="556"/>
      <c r="R137" s="556"/>
      <c r="S137" s="556"/>
      <c r="T137" s="556"/>
      <c r="U137" s="556"/>
      <c r="V137" s="556"/>
      <c r="W137" s="556"/>
      <c r="X137" s="556"/>
      <c r="Y137" s="556"/>
      <c r="Z137" s="556"/>
      <c r="AA137" s="556"/>
      <c r="AB137" s="556"/>
      <c r="AC137" s="132"/>
      <c r="AD137" s="133"/>
      <c r="AE137" s="133"/>
      <c r="AF137" s="134" t="s">
        <v>227</v>
      </c>
      <c r="AG137" s="229">
        <v>4</v>
      </c>
      <c r="AH137" s="135" t="s">
        <v>219</v>
      </c>
      <c r="AI137" s="227"/>
      <c r="AJ137" s="20"/>
    </row>
    <row r="138" spans="2:36" ht="40.5" customHeight="1" x14ac:dyDescent="0.15">
      <c r="B138" s="6"/>
      <c r="C138" s="538"/>
      <c r="D138" s="539"/>
      <c r="E138" s="492" t="s">
        <v>154</v>
      </c>
      <c r="F138" s="493"/>
      <c r="G138" s="493"/>
      <c r="H138" s="494"/>
      <c r="I138" s="556" t="s">
        <v>254</v>
      </c>
      <c r="J138" s="556"/>
      <c r="K138" s="556"/>
      <c r="L138" s="556"/>
      <c r="M138" s="556"/>
      <c r="N138" s="556"/>
      <c r="O138" s="556"/>
      <c r="P138" s="556"/>
      <c r="Q138" s="556"/>
      <c r="R138" s="556"/>
      <c r="S138" s="556"/>
      <c r="T138" s="556"/>
      <c r="U138" s="556"/>
      <c r="V138" s="556"/>
      <c r="W138" s="556"/>
      <c r="X138" s="556"/>
      <c r="Y138" s="556"/>
      <c r="Z138" s="556"/>
      <c r="AA138" s="556"/>
      <c r="AB138" s="556"/>
      <c r="AC138" s="449" t="s">
        <v>255</v>
      </c>
      <c r="AD138" s="450"/>
      <c r="AE138" s="450"/>
      <c r="AF138" s="450"/>
      <c r="AG138" s="450"/>
      <c r="AH138" s="451"/>
      <c r="AI138" s="227"/>
      <c r="AJ138" s="20"/>
    </row>
    <row r="139" spans="2:36" ht="20.25" customHeight="1" x14ac:dyDescent="0.15">
      <c r="B139" s="6"/>
      <c r="C139" s="534" t="s">
        <v>23</v>
      </c>
      <c r="D139" s="574" t="s">
        <v>22</v>
      </c>
      <c r="E139" s="496" t="s">
        <v>155</v>
      </c>
      <c r="F139" s="497"/>
      <c r="G139" s="497"/>
      <c r="H139" s="498"/>
      <c r="I139" s="562" t="s">
        <v>206</v>
      </c>
      <c r="J139" s="563"/>
      <c r="K139" s="563"/>
      <c r="L139" s="563"/>
      <c r="M139" s="563"/>
      <c r="N139" s="563"/>
      <c r="O139" s="563"/>
      <c r="P139" s="563"/>
      <c r="Q139" s="563"/>
      <c r="R139" s="563"/>
      <c r="S139" s="563"/>
      <c r="T139" s="563"/>
      <c r="U139" s="563"/>
      <c r="V139" s="563"/>
      <c r="W139" s="563"/>
      <c r="X139" s="563"/>
      <c r="Y139" s="563"/>
      <c r="Z139" s="563"/>
      <c r="AA139" s="563"/>
      <c r="AB139" s="564"/>
      <c r="AC139" s="568"/>
      <c r="AD139" s="569"/>
      <c r="AE139" s="231"/>
      <c r="AF139" s="127" t="s">
        <v>230</v>
      </c>
      <c r="AG139" s="231">
        <v>2</v>
      </c>
      <c r="AH139" s="231" t="s">
        <v>229</v>
      </c>
      <c r="AI139" s="227"/>
      <c r="AJ139" s="20"/>
    </row>
    <row r="140" spans="2:36" ht="20.25" customHeight="1" x14ac:dyDescent="0.15">
      <c r="B140" s="6"/>
      <c r="C140" s="536"/>
      <c r="D140" s="575"/>
      <c r="E140" s="481"/>
      <c r="F140" s="482"/>
      <c r="G140" s="482"/>
      <c r="H140" s="483"/>
      <c r="I140" s="565"/>
      <c r="J140" s="566"/>
      <c r="K140" s="566"/>
      <c r="L140" s="566"/>
      <c r="M140" s="566"/>
      <c r="N140" s="566"/>
      <c r="O140" s="566"/>
      <c r="P140" s="566"/>
      <c r="Q140" s="566"/>
      <c r="R140" s="566"/>
      <c r="S140" s="566"/>
      <c r="T140" s="566"/>
      <c r="U140" s="566"/>
      <c r="V140" s="566"/>
      <c r="W140" s="566"/>
      <c r="X140" s="566"/>
      <c r="Y140" s="566"/>
      <c r="Z140" s="566"/>
      <c r="AA140" s="566"/>
      <c r="AB140" s="567"/>
      <c r="AC140" s="481" t="s">
        <v>256</v>
      </c>
      <c r="AD140" s="482"/>
      <c r="AE140" s="482"/>
      <c r="AF140" s="482"/>
      <c r="AG140" s="482"/>
      <c r="AH140" s="483"/>
      <c r="AI140" s="227"/>
      <c r="AJ140" s="20"/>
    </row>
    <row r="141" spans="2:36" ht="20.25" customHeight="1" x14ac:dyDescent="0.15">
      <c r="B141" s="6"/>
      <c r="C141" s="536"/>
      <c r="D141" s="575"/>
      <c r="E141" s="496" t="s">
        <v>156</v>
      </c>
      <c r="F141" s="497"/>
      <c r="G141" s="497"/>
      <c r="H141" s="498"/>
      <c r="I141" s="562" t="s">
        <v>82</v>
      </c>
      <c r="J141" s="563"/>
      <c r="K141" s="563"/>
      <c r="L141" s="563"/>
      <c r="M141" s="563"/>
      <c r="N141" s="563"/>
      <c r="O141" s="563"/>
      <c r="P141" s="563"/>
      <c r="Q141" s="563"/>
      <c r="R141" s="563"/>
      <c r="S141" s="563"/>
      <c r="T141" s="563"/>
      <c r="U141" s="563"/>
      <c r="V141" s="563"/>
      <c r="W141" s="563"/>
      <c r="X141" s="563"/>
      <c r="Y141" s="563"/>
      <c r="Z141" s="563"/>
      <c r="AA141" s="563"/>
      <c r="AB141" s="564"/>
      <c r="AC141" s="568"/>
      <c r="AD141" s="569"/>
      <c r="AE141" s="231"/>
      <c r="AF141" s="127" t="s">
        <v>230</v>
      </c>
      <c r="AG141" s="231">
        <v>3</v>
      </c>
      <c r="AH141" s="231" t="s">
        <v>229</v>
      </c>
      <c r="AI141" s="227"/>
      <c r="AJ141" s="20"/>
    </row>
    <row r="142" spans="2:36" ht="20.25" customHeight="1" x14ac:dyDescent="0.15">
      <c r="B142" s="6"/>
      <c r="C142" s="536"/>
      <c r="D142" s="575"/>
      <c r="E142" s="481"/>
      <c r="F142" s="482"/>
      <c r="G142" s="482"/>
      <c r="H142" s="483"/>
      <c r="I142" s="565"/>
      <c r="J142" s="566"/>
      <c r="K142" s="566"/>
      <c r="L142" s="566"/>
      <c r="M142" s="566"/>
      <c r="N142" s="566"/>
      <c r="O142" s="566"/>
      <c r="P142" s="566"/>
      <c r="Q142" s="566"/>
      <c r="R142" s="566"/>
      <c r="S142" s="566"/>
      <c r="T142" s="566"/>
      <c r="U142" s="566"/>
      <c r="V142" s="566"/>
      <c r="W142" s="566"/>
      <c r="X142" s="566"/>
      <c r="Y142" s="566"/>
      <c r="Z142" s="566"/>
      <c r="AA142" s="566"/>
      <c r="AB142" s="567"/>
      <c r="AC142" s="481" t="s">
        <v>257</v>
      </c>
      <c r="AD142" s="482"/>
      <c r="AE142" s="482"/>
      <c r="AF142" s="482"/>
      <c r="AG142" s="482"/>
      <c r="AH142" s="483"/>
      <c r="AI142" s="227"/>
      <c r="AJ142" s="20"/>
    </row>
    <row r="143" spans="2:36" ht="41.25" customHeight="1" x14ac:dyDescent="0.15">
      <c r="B143" s="6"/>
      <c r="C143" s="536"/>
      <c r="D143" s="576"/>
      <c r="E143" s="532" t="s">
        <v>52</v>
      </c>
      <c r="F143" s="532"/>
      <c r="G143" s="532"/>
      <c r="H143" s="532"/>
      <c r="I143" s="556" t="s">
        <v>160</v>
      </c>
      <c r="J143" s="556"/>
      <c r="K143" s="556"/>
      <c r="L143" s="556"/>
      <c r="M143" s="556"/>
      <c r="N143" s="556"/>
      <c r="O143" s="556"/>
      <c r="P143" s="556"/>
      <c r="Q143" s="556"/>
      <c r="R143" s="556"/>
      <c r="S143" s="556"/>
      <c r="T143" s="556"/>
      <c r="U143" s="556"/>
      <c r="V143" s="556"/>
      <c r="W143" s="556"/>
      <c r="X143" s="556"/>
      <c r="Y143" s="556"/>
      <c r="Z143" s="556"/>
      <c r="AA143" s="556"/>
      <c r="AB143" s="556"/>
      <c r="AC143" s="492" t="s">
        <v>164</v>
      </c>
      <c r="AD143" s="493"/>
      <c r="AE143" s="493"/>
      <c r="AF143" s="493"/>
      <c r="AG143" s="493"/>
      <c r="AH143" s="494"/>
      <c r="AI143" s="227"/>
      <c r="AJ143" s="20"/>
    </row>
    <row r="144" spans="2:36" ht="20.25" customHeight="1" x14ac:dyDescent="0.15">
      <c r="B144" s="6"/>
      <c r="C144" s="536"/>
      <c r="D144" s="571" t="s">
        <v>14</v>
      </c>
      <c r="E144" s="496" t="s">
        <v>54</v>
      </c>
      <c r="F144" s="497"/>
      <c r="G144" s="497"/>
      <c r="H144" s="498"/>
      <c r="I144" s="562" t="s">
        <v>157</v>
      </c>
      <c r="J144" s="563"/>
      <c r="K144" s="563"/>
      <c r="L144" s="563"/>
      <c r="M144" s="563"/>
      <c r="N144" s="563"/>
      <c r="O144" s="563"/>
      <c r="P144" s="563"/>
      <c r="Q144" s="563"/>
      <c r="R144" s="563"/>
      <c r="S144" s="563"/>
      <c r="T144" s="563"/>
      <c r="U144" s="563"/>
      <c r="V144" s="563"/>
      <c r="W144" s="563"/>
      <c r="X144" s="563"/>
      <c r="Y144" s="563"/>
      <c r="Z144" s="563"/>
      <c r="AA144" s="563"/>
      <c r="AB144" s="564"/>
      <c r="AC144" s="568"/>
      <c r="AD144" s="569"/>
      <c r="AE144" s="231"/>
      <c r="AF144" s="127" t="s">
        <v>230</v>
      </c>
      <c r="AG144" s="231">
        <v>3</v>
      </c>
      <c r="AH144" s="231" t="s">
        <v>229</v>
      </c>
      <c r="AI144" s="227"/>
      <c r="AJ144" s="20"/>
    </row>
    <row r="145" spans="2:36" ht="20.25" customHeight="1" x14ac:dyDescent="0.15">
      <c r="B145" s="6"/>
      <c r="C145" s="536"/>
      <c r="D145" s="572"/>
      <c r="E145" s="481"/>
      <c r="F145" s="482"/>
      <c r="G145" s="482"/>
      <c r="H145" s="483"/>
      <c r="I145" s="565"/>
      <c r="J145" s="566"/>
      <c r="K145" s="566"/>
      <c r="L145" s="566"/>
      <c r="M145" s="566"/>
      <c r="N145" s="566"/>
      <c r="O145" s="566"/>
      <c r="P145" s="566"/>
      <c r="Q145" s="566"/>
      <c r="R145" s="566"/>
      <c r="S145" s="566"/>
      <c r="T145" s="566"/>
      <c r="U145" s="566"/>
      <c r="V145" s="566"/>
      <c r="W145" s="566"/>
      <c r="X145" s="566"/>
      <c r="Y145" s="566"/>
      <c r="Z145" s="566"/>
      <c r="AA145" s="566"/>
      <c r="AB145" s="567"/>
      <c r="AC145" s="481" t="s">
        <v>257</v>
      </c>
      <c r="AD145" s="482"/>
      <c r="AE145" s="482"/>
      <c r="AF145" s="482"/>
      <c r="AG145" s="482"/>
      <c r="AH145" s="483"/>
      <c r="AI145" s="227"/>
      <c r="AJ145" s="20"/>
    </row>
    <row r="146" spans="2:36" ht="41.25" customHeight="1" x14ac:dyDescent="0.15">
      <c r="B146" s="6"/>
      <c r="C146" s="536"/>
      <c r="D146" s="572"/>
      <c r="E146" s="496" t="s">
        <v>55</v>
      </c>
      <c r="F146" s="497"/>
      <c r="G146" s="497"/>
      <c r="H146" s="498"/>
      <c r="I146" s="562" t="s">
        <v>158</v>
      </c>
      <c r="J146" s="563"/>
      <c r="K146" s="563"/>
      <c r="L146" s="563"/>
      <c r="M146" s="563"/>
      <c r="N146" s="563"/>
      <c r="O146" s="563"/>
      <c r="P146" s="563"/>
      <c r="Q146" s="563"/>
      <c r="R146" s="563"/>
      <c r="S146" s="563"/>
      <c r="T146" s="563"/>
      <c r="U146" s="563"/>
      <c r="V146" s="563"/>
      <c r="W146" s="563"/>
      <c r="X146" s="563"/>
      <c r="Y146" s="563"/>
      <c r="Z146" s="563"/>
      <c r="AA146" s="563"/>
      <c r="AB146" s="564"/>
      <c r="AC146" s="568" t="s">
        <v>227</v>
      </c>
      <c r="AD146" s="569"/>
      <c r="AE146" s="569"/>
      <c r="AF146" s="569"/>
      <c r="AG146" s="229">
        <v>4</v>
      </c>
      <c r="AH146" s="233" t="s">
        <v>231</v>
      </c>
      <c r="AI146" s="227"/>
      <c r="AJ146" s="20"/>
    </row>
    <row r="147" spans="2:36" ht="41.25" customHeight="1" x14ac:dyDescent="0.15">
      <c r="B147" s="6"/>
      <c r="C147" s="536"/>
      <c r="D147" s="573"/>
      <c r="E147" s="532" t="s">
        <v>64</v>
      </c>
      <c r="F147" s="532"/>
      <c r="G147" s="532"/>
      <c r="H147" s="532"/>
      <c r="I147" s="556" t="s">
        <v>159</v>
      </c>
      <c r="J147" s="556"/>
      <c r="K147" s="556"/>
      <c r="L147" s="556"/>
      <c r="M147" s="556"/>
      <c r="N147" s="556"/>
      <c r="O147" s="556"/>
      <c r="P147" s="556"/>
      <c r="Q147" s="556"/>
      <c r="R147" s="556"/>
      <c r="S147" s="556"/>
      <c r="T147" s="556"/>
      <c r="U147" s="556"/>
      <c r="V147" s="556"/>
      <c r="W147" s="556"/>
      <c r="X147" s="556"/>
      <c r="Y147" s="556"/>
      <c r="Z147" s="556"/>
      <c r="AA147" s="556"/>
      <c r="AB147" s="556"/>
      <c r="AC147" s="492" t="s">
        <v>164</v>
      </c>
      <c r="AD147" s="493"/>
      <c r="AE147" s="493"/>
      <c r="AF147" s="493"/>
      <c r="AG147" s="493"/>
      <c r="AH147" s="494"/>
      <c r="AI147" s="227"/>
      <c r="AJ147" s="20"/>
    </row>
    <row r="148" spans="2:36" ht="20.25" customHeight="1" x14ac:dyDescent="0.15">
      <c r="B148" s="6"/>
      <c r="C148" s="536"/>
      <c r="D148" s="559" t="s">
        <v>8</v>
      </c>
      <c r="E148" s="496" t="s">
        <v>193</v>
      </c>
      <c r="F148" s="497"/>
      <c r="G148" s="497"/>
      <c r="H148" s="498"/>
      <c r="I148" s="562" t="s">
        <v>83</v>
      </c>
      <c r="J148" s="563"/>
      <c r="K148" s="563"/>
      <c r="L148" s="563"/>
      <c r="M148" s="563"/>
      <c r="N148" s="563"/>
      <c r="O148" s="563"/>
      <c r="P148" s="563"/>
      <c r="Q148" s="563"/>
      <c r="R148" s="563"/>
      <c r="S148" s="563"/>
      <c r="T148" s="563"/>
      <c r="U148" s="563"/>
      <c r="V148" s="563"/>
      <c r="W148" s="563"/>
      <c r="X148" s="563"/>
      <c r="Y148" s="563"/>
      <c r="Z148" s="563"/>
      <c r="AA148" s="563"/>
      <c r="AB148" s="564"/>
      <c r="AC148" s="568"/>
      <c r="AD148" s="569"/>
      <c r="AE148" s="231"/>
      <c r="AF148" s="127" t="s">
        <v>230</v>
      </c>
      <c r="AG148" s="231">
        <v>3</v>
      </c>
      <c r="AH148" s="231" t="s">
        <v>229</v>
      </c>
      <c r="AI148" s="227"/>
      <c r="AJ148" s="20"/>
    </row>
    <row r="149" spans="2:36" ht="20.25" customHeight="1" x14ac:dyDescent="0.15">
      <c r="B149" s="6"/>
      <c r="C149" s="536"/>
      <c r="D149" s="560"/>
      <c r="E149" s="481"/>
      <c r="F149" s="482"/>
      <c r="G149" s="482"/>
      <c r="H149" s="483"/>
      <c r="I149" s="565"/>
      <c r="J149" s="566"/>
      <c r="K149" s="566"/>
      <c r="L149" s="566"/>
      <c r="M149" s="566"/>
      <c r="N149" s="566"/>
      <c r="O149" s="566"/>
      <c r="P149" s="566"/>
      <c r="Q149" s="566"/>
      <c r="R149" s="566"/>
      <c r="S149" s="566"/>
      <c r="T149" s="566"/>
      <c r="U149" s="566"/>
      <c r="V149" s="566"/>
      <c r="W149" s="566"/>
      <c r="X149" s="566"/>
      <c r="Y149" s="566"/>
      <c r="Z149" s="566"/>
      <c r="AA149" s="566"/>
      <c r="AB149" s="567"/>
      <c r="AC149" s="481" t="s">
        <v>257</v>
      </c>
      <c r="AD149" s="482"/>
      <c r="AE149" s="482"/>
      <c r="AF149" s="482"/>
      <c r="AG149" s="482"/>
      <c r="AH149" s="483"/>
      <c r="AI149" s="227"/>
      <c r="AJ149" s="20"/>
    </row>
    <row r="150" spans="2:36" ht="41.25" customHeight="1" x14ac:dyDescent="0.15">
      <c r="B150" s="6"/>
      <c r="C150" s="536"/>
      <c r="D150" s="560"/>
      <c r="E150" s="532" t="s">
        <v>56</v>
      </c>
      <c r="F150" s="532"/>
      <c r="G150" s="532"/>
      <c r="H150" s="532"/>
      <c r="I150" s="556" t="s">
        <v>102</v>
      </c>
      <c r="J150" s="556"/>
      <c r="K150" s="556"/>
      <c r="L150" s="556"/>
      <c r="M150" s="556"/>
      <c r="N150" s="556"/>
      <c r="O150" s="556"/>
      <c r="P150" s="556"/>
      <c r="Q150" s="556"/>
      <c r="R150" s="556"/>
      <c r="S150" s="556"/>
      <c r="T150" s="556"/>
      <c r="U150" s="556"/>
      <c r="V150" s="556"/>
      <c r="W150" s="556"/>
      <c r="X150" s="556"/>
      <c r="Y150" s="556"/>
      <c r="Z150" s="556"/>
      <c r="AA150" s="556"/>
      <c r="AB150" s="556"/>
      <c r="AC150" s="568" t="s">
        <v>227</v>
      </c>
      <c r="AD150" s="569"/>
      <c r="AE150" s="569"/>
      <c r="AF150" s="569"/>
      <c r="AG150" s="229">
        <v>4</v>
      </c>
      <c r="AH150" s="233" t="s">
        <v>231</v>
      </c>
      <c r="AI150" s="227"/>
      <c r="AJ150" s="20"/>
    </row>
    <row r="151" spans="2:36" ht="41.25" customHeight="1" x14ac:dyDescent="0.15">
      <c r="C151" s="536"/>
      <c r="D151" s="561"/>
      <c r="E151" s="532" t="s">
        <v>52</v>
      </c>
      <c r="F151" s="532"/>
      <c r="G151" s="532"/>
      <c r="H151" s="532"/>
      <c r="I151" s="556" t="s">
        <v>161</v>
      </c>
      <c r="J151" s="556"/>
      <c r="K151" s="556"/>
      <c r="L151" s="556"/>
      <c r="M151" s="556"/>
      <c r="N151" s="556"/>
      <c r="O151" s="556"/>
      <c r="P151" s="556"/>
      <c r="Q151" s="556"/>
      <c r="R151" s="556"/>
      <c r="S151" s="556"/>
      <c r="T151" s="556"/>
      <c r="U151" s="556"/>
      <c r="V151" s="556"/>
      <c r="W151" s="556"/>
      <c r="X151" s="556"/>
      <c r="Y151" s="556"/>
      <c r="Z151" s="556"/>
      <c r="AA151" s="556"/>
      <c r="AB151" s="556"/>
      <c r="AC151" s="492" t="s">
        <v>164</v>
      </c>
      <c r="AD151" s="493"/>
      <c r="AE151" s="493"/>
      <c r="AF151" s="493"/>
      <c r="AG151" s="493"/>
      <c r="AH151" s="494"/>
      <c r="AI151" s="227"/>
      <c r="AJ151" s="20"/>
    </row>
    <row r="152" spans="2:36" ht="20.25" customHeight="1" x14ac:dyDescent="0.15">
      <c r="C152" s="536"/>
      <c r="D152" s="571" t="s">
        <v>7</v>
      </c>
      <c r="E152" s="496" t="s">
        <v>57</v>
      </c>
      <c r="F152" s="497"/>
      <c r="G152" s="497"/>
      <c r="H152" s="498"/>
      <c r="I152" s="562" t="s">
        <v>84</v>
      </c>
      <c r="J152" s="563"/>
      <c r="K152" s="563"/>
      <c r="L152" s="563"/>
      <c r="M152" s="563"/>
      <c r="N152" s="563"/>
      <c r="O152" s="563"/>
      <c r="P152" s="563"/>
      <c r="Q152" s="563"/>
      <c r="R152" s="563"/>
      <c r="S152" s="563"/>
      <c r="T152" s="563"/>
      <c r="U152" s="563"/>
      <c r="V152" s="563"/>
      <c r="W152" s="563"/>
      <c r="X152" s="563"/>
      <c r="Y152" s="563"/>
      <c r="Z152" s="563"/>
      <c r="AA152" s="563"/>
      <c r="AB152" s="564"/>
      <c r="AC152" s="568"/>
      <c r="AD152" s="569"/>
      <c r="AE152" s="189"/>
      <c r="AF152" s="127" t="s">
        <v>230</v>
      </c>
      <c r="AG152" s="189" t="s">
        <v>223</v>
      </c>
      <c r="AH152" s="189" t="s">
        <v>229</v>
      </c>
      <c r="AI152" s="227"/>
      <c r="AJ152" s="20"/>
    </row>
    <row r="153" spans="2:36" ht="20.25" customHeight="1" x14ac:dyDescent="0.15">
      <c r="C153" s="536"/>
      <c r="D153" s="572"/>
      <c r="E153" s="481"/>
      <c r="F153" s="482"/>
      <c r="G153" s="482"/>
      <c r="H153" s="483"/>
      <c r="I153" s="565"/>
      <c r="J153" s="566"/>
      <c r="K153" s="566"/>
      <c r="L153" s="566"/>
      <c r="M153" s="566"/>
      <c r="N153" s="566"/>
      <c r="O153" s="566"/>
      <c r="P153" s="566"/>
      <c r="Q153" s="566"/>
      <c r="R153" s="566"/>
      <c r="S153" s="566"/>
      <c r="T153" s="566"/>
      <c r="U153" s="566"/>
      <c r="V153" s="566"/>
      <c r="W153" s="566"/>
      <c r="X153" s="566"/>
      <c r="Y153" s="566"/>
      <c r="Z153" s="566"/>
      <c r="AA153" s="566"/>
      <c r="AB153" s="567"/>
      <c r="AC153" s="481" t="s">
        <v>228</v>
      </c>
      <c r="AD153" s="482"/>
      <c r="AE153" s="482"/>
      <c r="AF153" s="482"/>
      <c r="AG153" s="482"/>
      <c r="AH153" s="483"/>
      <c r="AI153" s="227"/>
      <c r="AJ153" s="20"/>
    </row>
    <row r="154" spans="2:36" ht="41.25" customHeight="1" x14ac:dyDescent="0.15">
      <c r="C154" s="536"/>
      <c r="D154" s="572"/>
      <c r="E154" s="532" t="s">
        <v>58</v>
      </c>
      <c r="F154" s="532"/>
      <c r="G154" s="532"/>
      <c r="H154" s="532"/>
      <c r="I154" s="556" t="s">
        <v>103</v>
      </c>
      <c r="J154" s="556"/>
      <c r="K154" s="556"/>
      <c r="L154" s="556"/>
      <c r="M154" s="556"/>
      <c r="N154" s="556"/>
      <c r="O154" s="556"/>
      <c r="P154" s="556"/>
      <c r="Q154" s="556"/>
      <c r="R154" s="556"/>
      <c r="S154" s="556"/>
      <c r="T154" s="556"/>
      <c r="U154" s="556"/>
      <c r="V154" s="556"/>
      <c r="W154" s="556"/>
      <c r="X154" s="556"/>
      <c r="Y154" s="556"/>
      <c r="Z154" s="556"/>
      <c r="AA154" s="556"/>
      <c r="AB154" s="556"/>
      <c r="AC154" s="568" t="s">
        <v>227</v>
      </c>
      <c r="AD154" s="569"/>
      <c r="AE154" s="569"/>
      <c r="AF154" s="569"/>
      <c r="AG154" s="196" t="s">
        <v>223</v>
      </c>
      <c r="AH154" s="197" t="s">
        <v>231</v>
      </c>
      <c r="AI154" s="227"/>
      <c r="AJ154" s="20"/>
    </row>
    <row r="155" spans="2:36" ht="41.25" customHeight="1" x14ac:dyDescent="0.15">
      <c r="C155" s="536"/>
      <c r="D155" s="573"/>
      <c r="E155" s="532" t="s">
        <v>52</v>
      </c>
      <c r="F155" s="532"/>
      <c r="G155" s="532"/>
      <c r="H155" s="532"/>
      <c r="I155" s="556" t="s">
        <v>162</v>
      </c>
      <c r="J155" s="556"/>
      <c r="K155" s="556"/>
      <c r="L155" s="556"/>
      <c r="M155" s="556"/>
      <c r="N155" s="556"/>
      <c r="O155" s="556"/>
      <c r="P155" s="556"/>
      <c r="Q155" s="556"/>
      <c r="R155" s="556"/>
      <c r="S155" s="556"/>
      <c r="T155" s="556"/>
      <c r="U155" s="556"/>
      <c r="V155" s="556"/>
      <c r="W155" s="556"/>
      <c r="X155" s="556"/>
      <c r="Y155" s="556"/>
      <c r="Z155" s="556"/>
      <c r="AA155" s="556"/>
      <c r="AB155" s="556"/>
      <c r="AC155" s="492" t="s">
        <v>164</v>
      </c>
      <c r="AD155" s="493"/>
      <c r="AE155" s="493"/>
      <c r="AF155" s="493"/>
      <c r="AG155" s="493"/>
      <c r="AH155" s="494"/>
      <c r="AI155" s="227"/>
      <c r="AJ155" s="20"/>
    </row>
    <row r="156" spans="2:36" ht="41.25" customHeight="1" x14ac:dyDescent="0.15">
      <c r="B156" s="136"/>
      <c r="C156" s="538"/>
      <c r="D156" s="208" t="s">
        <v>85</v>
      </c>
      <c r="E156" s="532" t="s">
        <v>53</v>
      </c>
      <c r="F156" s="532"/>
      <c r="G156" s="532"/>
      <c r="H156" s="532"/>
      <c r="I156" s="556" t="s">
        <v>86</v>
      </c>
      <c r="J156" s="556"/>
      <c r="K156" s="556"/>
      <c r="L156" s="556"/>
      <c r="M156" s="556"/>
      <c r="N156" s="556"/>
      <c r="O156" s="556"/>
      <c r="P156" s="556"/>
      <c r="Q156" s="556"/>
      <c r="R156" s="556"/>
      <c r="S156" s="556"/>
      <c r="T156" s="556"/>
      <c r="U156" s="556"/>
      <c r="V156" s="556"/>
      <c r="W156" s="556"/>
      <c r="X156" s="556"/>
      <c r="Y156" s="556"/>
      <c r="Z156" s="556"/>
      <c r="AA156" s="556"/>
      <c r="AB156" s="556"/>
      <c r="AC156" s="492" t="s">
        <v>18</v>
      </c>
      <c r="AD156" s="493"/>
      <c r="AE156" s="493"/>
      <c r="AF156" s="493"/>
      <c r="AG156" s="493"/>
      <c r="AH156" s="494"/>
      <c r="AI156" s="227"/>
      <c r="AJ156" s="20"/>
    </row>
    <row r="157" spans="2:36" ht="15.75" customHeight="1" x14ac:dyDescent="0.15">
      <c r="C157" s="137" t="s">
        <v>134</v>
      </c>
      <c r="D157" s="570" t="s">
        <v>135</v>
      </c>
      <c r="E157" s="570"/>
      <c r="F157" s="570"/>
      <c r="G157" s="570"/>
      <c r="H157" s="570"/>
      <c r="I157" s="570"/>
      <c r="J157" s="570"/>
      <c r="K157" s="570"/>
      <c r="L157" s="570"/>
      <c r="M157" s="570"/>
      <c r="N157" s="570"/>
      <c r="O157" s="570"/>
      <c r="P157" s="570"/>
      <c r="Q157" s="570"/>
      <c r="R157" s="570"/>
      <c r="S157" s="570"/>
      <c r="T157" s="570"/>
      <c r="U157" s="570"/>
      <c r="V157" s="570"/>
      <c r="W157" s="570"/>
      <c r="X157" s="570"/>
      <c r="Y157" s="570"/>
      <c r="Z157" s="570"/>
      <c r="AA157" s="570"/>
      <c r="AB157" s="570"/>
      <c r="AC157" s="570"/>
      <c r="AD157" s="570"/>
      <c r="AE157" s="570"/>
      <c r="AF157" s="570"/>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449" t="s">
        <v>0</v>
      </c>
      <c r="D161" s="450"/>
      <c r="E161" s="450"/>
      <c r="F161" s="450"/>
      <c r="G161" s="449" t="s">
        <v>20</v>
      </c>
      <c r="H161" s="450"/>
      <c r="I161" s="450"/>
      <c r="J161" s="450"/>
      <c r="K161" s="450"/>
      <c r="L161" s="450"/>
      <c r="M161" s="450"/>
      <c r="N161" s="450"/>
      <c r="O161" s="450"/>
      <c r="P161" s="450"/>
      <c r="Q161" s="450"/>
      <c r="R161" s="450"/>
      <c r="S161" s="450"/>
      <c r="T161" s="450"/>
      <c r="U161" s="450"/>
      <c r="V161" s="450"/>
      <c r="W161" s="450"/>
      <c r="X161" s="450"/>
      <c r="Y161" s="450"/>
      <c r="Z161" s="450"/>
      <c r="AA161" s="450"/>
      <c r="AB161" s="451"/>
      <c r="AC161" s="449" t="s">
        <v>16</v>
      </c>
      <c r="AD161" s="450"/>
      <c r="AE161" s="450"/>
      <c r="AF161" s="450"/>
      <c r="AG161" s="450"/>
      <c r="AH161" s="451"/>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499" t="s">
        <v>132</v>
      </c>
      <c r="E163" s="500"/>
      <c r="F163" s="500"/>
      <c r="G163" s="500"/>
      <c r="H163" s="500"/>
      <c r="I163" s="500"/>
      <c r="J163" s="500"/>
      <c r="K163" s="500"/>
      <c r="L163" s="500"/>
      <c r="M163" s="500"/>
      <c r="N163" s="500"/>
      <c r="O163" s="500"/>
      <c r="P163" s="500"/>
      <c r="Q163" s="500"/>
      <c r="R163" s="501"/>
      <c r="S163" s="492" t="s">
        <v>131</v>
      </c>
      <c r="T163" s="493"/>
      <c r="U163" s="493"/>
      <c r="V163" s="493"/>
      <c r="W163" s="493"/>
      <c r="X163" s="493"/>
      <c r="Y163" s="493"/>
      <c r="Z163" s="493"/>
      <c r="AA163" s="493"/>
      <c r="AB163" s="493"/>
      <c r="AC163" s="493"/>
      <c r="AD163" s="493"/>
      <c r="AE163" s="493"/>
      <c r="AF163" s="493"/>
      <c r="AG163" s="494"/>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499" t="s">
        <v>166</v>
      </c>
      <c r="D174" s="500"/>
      <c r="E174" s="500"/>
      <c r="F174" s="501"/>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499"/>
      <c r="D175" s="500"/>
      <c r="E175" s="500"/>
      <c r="F175" s="501"/>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499"/>
      <c r="D176" s="500"/>
      <c r="E176" s="500"/>
      <c r="F176" s="501"/>
      <c r="G176" s="210"/>
      <c r="H176" s="215"/>
      <c r="I176" s="201" t="s">
        <v>97</v>
      </c>
      <c r="L176" s="210"/>
      <c r="M176" s="210"/>
      <c r="N176" s="210"/>
      <c r="O176" s="210"/>
      <c r="P176" s="210"/>
      <c r="Q176" s="210"/>
      <c r="R176" s="210"/>
      <c r="S176" s="210"/>
      <c r="T176" s="210"/>
      <c r="U176" s="210"/>
      <c r="V176" s="210"/>
      <c r="W176" s="210"/>
      <c r="X176" s="210"/>
      <c r="Y176" s="210"/>
      <c r="Z176" s="210"/>
      <c r="AB176" s="136"/>
      <c r="AC176" s="557"/>
      <c r="AD176" s="558"/>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499" t="s">
        <v>258</v>
      </c>
      <c r="AD177" s="500"/>
      <c r="AE177" s="500"/>
      <c r="AF177" s="500"/>
      <c r="AG177" s="500"/>
      <c r="AH177" s="501"/>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553"/>
      <c r="L181" s="553"/>
      <c r="M181" s="553"/>
      <c r="N181" s="553"/>
      <c r="O181" s="553"/>
      <c r="P181" s="553"/>
      <c r="Q181" s="553"/>
      <c r="R181" s="553"/>
      <c r="S181" s="553"/>
      <c r="T181" s="553"/>
      <c r="U181" s="553"/>
      <c r="V181" s="553"/>
      <c r="W181" s="553"/>
      <c r="X181" s="553"/>
      <c r="Y181" s="553"/>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554" t="s">
        <v>237</v>
      </c>
      <c r="D186" s="554"/>
      <c r="E186" s="554"/>
      <c r="F186" s="554"/>
      <c r="G186" s="554"/>
      <c r="H186" s="554"/>
      <c r="I186" s="554"/>
      <c r="J186" s="554"/>
      <c r="K186" s="554"/>
      <c r="L186" s="554"/>
      <c r="M186" s="554"/>
      <c r="N186" s="554"/>
      <c r="O186" s="554"/>
      <c r="P186" s="554"/>
      <c r="Q186" s="554"/>
      <c r="R186" s="554"/>
      <c r="S186" s="554"/>
      <c r="T186" s="554"/>
      <c r="U186" s="554"/>
      <c r="V186" s="554"/>
      <c r="W186" s="554"/>
      <c r="X186" s="554"/>
      <c r="Y186" s="554"/>
      <c r="Z186" s="554"/>
      <c r="AA186" s="554"/>
      <c r="AB186" s="554"/>
      <c r="AC186" s="554"/>
      <c r="AD186" s="554"/>
      <c r="AE186" s="554"/>
      <c r="AF186" s="554"/>
      <c r="AG186" s="554"/>
      <c r="AH186" s="554"/>
      <c r="AI186" s="227"/>
      <c r="AJ186" s="20"/>
    </row>
    <row r="187" spans="2:36" ht="15.75" customHeight="1" x14ac:dyDescent="0.15">
      <c r="C187" s="193" t="s">
        <v>63</v>
      </c>
      <c r="D187" s="555" t="s">
        <v>133</v>
      </c>
      <c r="E187" s="555"/>
      <c r="F187" s="555"/>
      <c r="G187" s="555"/>
      <c r="H187" s="555"/>
      <c r="I187" s="555"/>
      <c r="J187" s="555"/>
      <c r="K187" s="555"/>
      <c r="L187" s="555"/>
      <c r="M187" s="555"/>
      <c r="N187" s="555"/>
      <c r="O187" s="555"/>
      <c r="P187" s="555"/>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492" t="s">
        <v>0</v>
      </c>
      <c r="D196" s="493"/>
      <c r="E196" s="493"/>
      <c r="F196" s="493"/>
      <c r="G196" s="493"/>
      <c r="H196" s="494"/>
      <c r="I196" s="449" t="s">
        <v>101</v>
      </c>
      <c r="J196" s="450"/>
      <c r="K196" s="450"/>
      <c r="L196" s="450"/>
      <c r="M196" s="450"/>
      <c r="N196" s="450"/>
      <c r="O196" s="450"/>
      <c r="P196" s="450"/>
      <c r="Q196" s="450"/>
      <c r="R196" s="450"/>
      <c r="S196" s="450"/>
      <c r="T196" s="450"/>
      <c r="U196" s="450"/>
      <c r="V196" s="450"/>
      <c r="W196" s="450"/>
      <c r="X196" s="450"/>
      <c r="Y196" s="450"/>
      <c r="Z196" s="450"/>
      <c r="AA196" s="450"/>
      <c r="AB196" s="450"/>
      <c r="AC196" s="451"/>
      <c r="AD196" s="449" t="s">
        <v>16</v>
      </c>
      <c r="AE196" s="450"/>
      <c r="AF196" s="450"/>
      <c r="AG196" s="450"/>
      <c r="AH196" s="451"/>
      <c r="AI196" s="227"/>
      <c r="AJ196" s="20"/>
    </row>
    <row r="197" spans="2:36" ht="16.5" customHeight="1" x14ac:dyDescent="0.15">
      <c r="B197" s="6"/>
      <c r="C197" s="534" t="s">
        <v>173</v>
      </c>
      <c r="D197" s="535"/>
      <c r="E197" s="496" t="s">
        <v>59</v>
      </c>
      <c r="F197" s="497"/>
      <c r="G197" s="497"/>
      <c r="H197" s="498"/>
      <c r="I197" s="540" t="s">
        <v>104</v>
      </c>
      <c r="J197" s="541"/>
      <c r="K197" s="541"/>
      <c r="L197" s="541"/>
      <c r="M197" s="541"/>
      <c r="N197" s="541"/>
      <c r="O197" s="541"/>
      <c r="P197" s="541"/>
      <c r="Q197" s="541"/>
      <c r="R197" s="541"/>
      <c r="S197" s="541"/>
      <c r="T197" s="541"/>
      <c r="U197" s="541"/>
      <c r="V197" s="541"/>
      <c r="W197" s="541"/>
      <c r="X197" s="541"/>
      <c r="Y197" s="541"/>
      <c r="Z197" s="541"/>
      <c r="AA197" s="541"/>
      <c r="AB197" s="541"/>
      <c r="AC197" s="542"/>
      <c r="AD197" s="211" t="s">
        <v>222</v>
      </c>
      <c r="AE197" s="212"/>
      <c r="AF197" s="212"/>
      <c r="AG197" s="231">
        <v>4</v>
      </c>
      <c r="AH197" s="130" t="s">
        <v>214</v>
      </c>
      <c r="AI197" s="227"/>
      <c r="AJ197" s="20"/>
    </row>
    <row r="198" spans="2:36" ht="16.5" customHeight="1" x14ac:dyDescent="0.15">
      <c r="B198" s="6"/>
      <c r="C198" s="536"/>
      <c r="D198" s="537"/>
      <c r="E198" s="499"/>
      <c r="F198" s="500"/>
      <c r="G198" s="500"/>
      <c r="H198" s="501"/>
      <c r="I198" s="543"/>
      <c r="J198" s="512"/>
      <c r="K198" s="512"/>
      <c r="L198" s="512"/>
      <c r="M198" s="512"/>
      <c r="N198" s="512"/>
      <c r="O198" s="512"/>
      <c r="P198" s="512"/>
      <c r="Q198" s="512"/>
      <c r="R198" s="512"/>
      <c r="S198" s="512"/>
      <c r="T198" s="512"/>
      <c r="U198" s="512"/>
      <c r="V198" s="512"/>
      <c r="W198" s="512"/>
      <c r="X198" s="512"/>
      <c r="Y198" s="512"/>
      <c r="Z198" s="512"/>
      <c r="AA198" s="512"/>
      <c r="AB198" s="512"/>
      <c r="AC198" s="544"/>
      <c r="AD198" s="215" t="s">
        <v>41</v>
      </c>
      <c r="AE198" s="546" t="s">
        <v>226</v>
      </c>
      <c r="AF198" s="546"/>
      <c r="AG198" s="234">
        <v>4</v>
      </c>
      <c r="AH198" s="213" t="s">
        <v>214</v>
      </c>
      <c r="AI198" s="227"/>
      <c r="AJ198" s="20"/>
    </row>
    <row r="199" spans="2:36" ht="16.5" customHeight="1" x14ac:dyDescent="0.15">
      <c r="B199" s="6"/>
      <c r="C199" s="536"/>
      <c r="D199" s="537"/>
      <c r="E199" s="499"/>
      <c r="F199" s="500"/>
      <c r="G199" s="500"/>
      <c r="H199" s="501"/>
      <c r="I199" s="543"/>
      <c r="J199" s="512"/>
      <c r="K199" s="512"/>
      <c r="L199" s="512"/>
      <c r="M199" s="512"/>
      <c r="N199" s="512"/>
      <c r="O199" s="512"/>
      <c r="P199" s="512"/>
      <c r="Q199" s="512"/>
      <c r="R199" s="512"/>
      <c r="S199" s="512"/>
      <c r="T199" s="512"/>
      <c r="U199" s="512"/>
      <c r="V199" s="512"/>
      <c r="W199" s="512"/>
      <c r="X199" s="512"/>
      <c r="Y199" s="512"/>
      <c r="Z199" s="512"/>
      <c r="AA199" s="512"/>
      <c r="AB199" s="512"/>
      <c r="AC199" s="544"/>
      <c r="AD199" s="215" t="s">
        <v>41</v>
      </c>
      <c r="AE199" s="546" t="s">
        <v>225</v>
      </c>
      <c r="AF199" s="546"/>
      <c r="AG199" s="234">
        <v>4</v>
      </c>
      <c r="AH199" s="213" t="s">
        <v>214</v>
      </c>
      <c r="AI199" s="227"/>
      <c r="AJ199" s="20"/>
    </row>
    <row r="200" spans="2:36" ht="16.5" customHeight="1" x14ac:dyDescent="0.15">
      <c r="B200" s="6"/>
      <c r="C200" s="536"/>
      <c r="D200" s="537"/>
      <c r="E200" s="481"/>
      <c r="F200" s="482"/>
      <c r="G200" s="482"/>
      <c r="H200" s="483"/>
      <c r="I200" s="545"/>
      <c r="J200" s="439"/>
      <c r="K200" s="439"/>
      <c r="L200" s="439"/>
      <c r="M200" s="439"/>
      <c r="N200" s="439"/>
      <c r="O200" s="439"/>
      <c r="P200" s="439"/>
      <c r="Q200" s="439"/>
      <c r="R200" s="439"/>
      <c r="S200" s="439"/>
      <c r="T200" s="439"/>
      <c r="U200" s="439"/>
      <c r="V200" s="439"/>
      <c r="W200" s="439"/>
      <c r="X200" s="439"/>
      <c r="Y200" s="439"/>
      <c r="Z200" s="439"/>
      <c r="AA200" s="439"/>
      <c r="AB200" s="439"/>
      <c r="AC200" s="440"/>
      <c r="AD200" s="157" t="s">
        <v>41</v>
      </c>
      <c r="AE200" s="550" t="s">
        <v>224</v>
      </c>
      <c r="AF200" s="550"/>
      <c r="AG200" s="232" t="s">
        <v>223</v>
      </c>
      <c r="AH200" s="192" t="s">
        <v>214</v>
      </c>
      <c r="AI200" s="227"/>
      <c r="AJ200" s="20"/>
    </row>
    <row r="201" spans="2:36" ht="33" customHeight="1" x14ac:dyDescent="0.15">
      <c r="B201" s="6"/>
      <c r="C201" s="536"/>
      <c r="D201" s="537"/>
      <c r="E201" s="492" t="s">
        <v>153</v>
      </c>
      <c r="F201" s="493"/>
      <c r="G201" s="493"/>
      <c r="H201" s="494"/>
      <c r="I201" s="551" t="s">
        <v>105</v>
      </c>
      <c r="J201" s="552"/>
      <c r="K201" s="552"/>
      <c r="L201" s="552"/>
      <c r="M201" s="552"/>
      <c r="N201" s="552"/>
      <c r="O201" s="552"/>
      <c r="P201" s="552"/>
      <c r="Q201" s="552"/>
      <c r="R201" s="552"/>
      <c r="S201" s="552"/>
      <c r="T201" s="552"/>
      <c r="U201" s="552"/>
      <c r="V201" s="552"/>
      <c r="W201" s="552"/>
      <c r="X201" s="552"/>
      <c r="Y201" s="552"/>
      <c r="Z201" s="552"/>
      <c r="AA201" s="552"/>
      <c r="AB201" s="552"/>
      <c r="AC201" s="552"/>
      <c r="AD201" s="132"/>
      <c r="AE201" s="133"/>
      <c r="AF201" s="134" t="s">
        <v>227</v>
      </c>
      <c r="AG201" s="195" t="s">
        <v>223</v>
      </c>
      <c r="AH201" s="135" t="s">
        <v>219</v>
      </c>
      <c r="AI201" s="227"/>
      <c r="AJ201" s="20"/>
    </row>
    <row r="202" spans="2:36" ht="21.75" customHeight="1" x14ac:dyDescent="0.15">
      <c r="B202" s="6"/>
      <c r="C202" s="536"/>
      <c r="D202" s="537"/>
      <c r="E202" s="496" t="s">
        <v>172</v>
      </c>
      <c r="F202" s="497"/>
      <c r="G202" s="497"/>
      <c r="H202" s="498"/>
      <c r="I202" s="547" t="s">
        <v>259</v>
      </c>
      <c r="J202" s="548"/>
      <c r="K202" s="548"/>
      <c r="L202" s="548"/>
      <c r="M202" s="548"/>
      <c r="N202" s="548"/>
      <c r="O202" s="548"/>
      <c r="P202" s="548"/>
      <c r="Q202" s="548"/>
      <c r="R202" s="548"/>
      <c r="S202" s="548"/>
      <c r="T202" s="548"/>
      <c r="U202" s="548"/>
      <c r="V202" s="548"/>
      <c r="W202" s="548"/>
      <c r="X202" s="548"/>
      <c r="Y202" s="548"/>
      <c r="Z202" s="548"/>
      <c r="AA202" s="548"/>
      <c r="AB202" s="548"/>
      <c r="AC202" s="549"/>
      <c r="AD202" s="496" t="s">
        <v>260</v>
      </c>
      <c r="AE202" s="497"/>
      <c r="AF202" s="497"/>
      <c r="AG202" s="497"/>
      <c r="AH202" s="498"/>
      <c r="AI202" s="227"/>
      <c r="AJ202" s="20"/>
    </row>
    <row r="203" spans="2:36" ht="16.5" customHeight="1" x14ac:dyDescent="0.15">
      <c r="B203" s="6"/>
      <c r="C203" s="536"/>
      <c r="D203" s="537"/>
      <c r="E203" s="499"/>
      <c r="F203" s="500"/>
      <c r="G203" s="500"/>
      <c r="H203" s="501"/>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499"/>
      <c r="AE203" s="500"/>
      <c r="AF203" s="500"/>
      <c r="AG203" s="500"/>
      <c r="AH203" s="501"/>
      <c r="AI203" s="227"/>
      <c r="AJ203" s="20"/>
    </row>
    <row r="204" spans="2:36" ht="16.5" customHeight="1" x14ac:dyDescent="0.15">
      <c r="B204" s="6"/>
      <c r="C204" s="536"/>
      <c r="D204" s="537"/>
      <c r="E204" s="499"/>
      <c r="F204" s="500"/>
      <c r="G204" s="500"/>
      <c r="H204" s="501"/>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499"/>
      <c r="AE204" s="500"/>
      <c r="AF204" s="500"/>
      <c r="AG204" s="500"/>
      <c r="AH204" s="501"/>
      <c r="AI204" s="227"/>
      <c r="AJ204" s="20"/>
    </row>
    <row r="205" spans="2:36" ht="16.5" customHeight="1" x14ac:dyDescent="0.15">
      <c r="B205" s="6"/>
      <c r="C205" s="536"/>
      <c r="D205" s="537"/>
      <c r="E205" s="499"/>
      <c r="F205" s="500"/>
      <c r="G205" s="500"/>
      <c r="H205" s="501"/>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499"/>
      <c r="AE205" s="500"/>
      <c r="AF205" s="500"/>
      <c r="AG205" s="500"/>
      <c r="AH205" s="501"/>
      <c r="AI205" s="227"/>
      <c r="AJ205" s="20"/>
    </row>
    <row r="206" spans="2:36" ht="3.75" customHeight="1" x14ac:dyDescent="0.15">
      <c r="B206" s="6"/>
      <c r="C206" s="538"/>
      <c r="D206" s="539"/>
      <c r="E206" s="481"/>
      <c r="F206" s="482"/>
      <c r="G206" s="482"/>
      <c r="H206" s="483"/>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481"/>
      <c r="AE206" s="482"/>
      <c r="AF206" s="482"/>
      <c r="AG206" s="482"/>
      <c r="AH206" s="483"/>
      <c r="AI206" s="227"/>
      <c r="AJ206" s="20"/>
    </row>
    <row r="207" spans="2:36" ht="18" customHeight="1" x14ac:dyDescent="0.15">
      <c r="B207" s="6"/>
      <c r="C207" s="533" t="s">
        <v>29</v>
      </c>
      <c r="D207" s="533"/>
      <c r="E207" s="496" t="s">
        <v>1</v>
      </c>
      <c r="F207" s="497"/>
      <c r="G207" s="497"/>
      <c r="H207" s="498"/>
      <c r="I207" s="526" t="s">
        <v>106</v>
      </c>
      <c r="J207" s="527"/>
      <c r="K207" s="527"/>
      <c r="L207" s="527"/>
      <c r="M207" s="527"/>
      <c r="N207" s="527"/>
      <c r="O207" s="527"/>
      <c r="P207" s="527"/>
      <c r="Q207" s="527"/>
      <c r="R207" s="527"/>
      <c r="S207" s="527"/>
      <c r="T207" s="527"/>
      <c r="U207" s="527"/>
      <c r="V207" s="527"/>
      <c r="W207" s="527"/>
      <c r="X207" s="527"/>
      <c r="Y207" s="527"/>
      <c r="Z207" s="527"/>
      <c r="AA207" s="527"/>
      <c r="AB207" s="527"/>
      <c r="AC207" s="528"/>
      <c r="AD207" s="496" t="s">
        <v>174</v>
      </c>
      <c r="AE207" s="497"/>
      <c r="AF207" s="497"/>
      <c r="AG207" s="497"/>
      <c r="AH207" s="498"/>
      <c r="AI207" s="227"/>
      <c r="AJ207" s="20"/>
    </row>
    <row r="208" spans="2:36" ht="18" customHeight="1" x14ac:dyDescent="0.15">
      <c r="B208" s="6"/>
      <c r="C208" s="533"/>
      <c r="D208" s="533"/>
      <c r="E208" s="481"/>
      <c r="F208" s="482"/>
      <c r="G208" s="482"/>
      <c r="H208" s="483"/>
      <c r="I208" s="529"/>
      <c r="J208" s="530"/>
      <c r="K208" s="530"/>
      <c r="L208" s="530"/>
      <c r="M208" s="530"/>
      <c r="N208" s="530"/>
      <c r="O208" s="530"/>
      <c r="P208" s="530"/>
      <c r="Q208" s="530"/>
      <c r="R208" s="530"/>
      <c r="S208" s="530"/>
      <c r="T208" s="530"/>
      <c r="U208" s="530"/>
      <c r="V208" s="530"/>
      <c r="W208" s="530"/>
      <c r="X208" s="530"/>
      <c r="Y208" s="530"/>
      <c r="Z208" s="530"/>
      <c r="AA208" s="530"/>
      <c r="AB208" s="530"/>
      <c r="AC208" s="531"/>
      <c r="AD208" s="499"/>
      <c r="AE208" s="500"/>
      <c r="AF208" s="500"/>
      <c r="AG208" s="500"/>
      <c r="AH208" s="501"/>
      <c r="AI208" s="227"/>
      <c r="AJ208" s="20"/>
    </row>
    <row r="209" spans="2:36" ht="18" customHeight="1" x14ac:dyDescent="0.15">
      <c r="B209" s="6"/>
      <c r="C209" s="533"/>
      <c r="D209" s="533"/>
      <c r="E209" s="496" t="s">
        <v>14</v>
      </c>
      <c r="F209" s="497"/>
      <c r="G209" s="497"/>
      <c r="H209" s="498"/>
      <c r="I209" s="526" t="s">
        <v>107</v>
      </c>
      <c r="J209" s="527"/>
      <c r="K209" s="527"/>
      <c r="L209" s="527"/>
      <c r="M209" s="527"/>
      <c r="N209" s="527"/>
      <c r="O209" s="527"/>
      <c r="P209" s="527"/>
      <c r="Q209" s="527"/>
      <c r="R209" s="527"/>
      <c r="S209" s="527"/>
      <c r="T209" s="527"/>
      <c r="U209" s="527"/>
      <c r="V209" s="527"/>
      <c r="W209" s="527"/>
      <c r="X209" s="527"/>
      <c r="Y209" s="527"/>
      <c r="Z209" s="527"/>
      <c r="AA209" s="527"/>
      <c r="AB209" s="527"/>
      <c r="AC209" s="528"/>
      <c r="AD209" s="499"/>
      <c r="AE209" s="500"/>
      <c r="AF209" s="500"/>
      <c r="AG209" s="500"/>
      <c r="AH209" s="501"/>
      <c r="AI209" s="227"/>
      <c r="AJ209" s="20"/>
    </row>
    <row r="210" spans="2:36" ht="18" customHeight="1" x14ac:dyDescent="0.15">
      <c r="B210" s="6"/>
      <c r="C210" s="533"/>
      <c r="D210" s="533"/>
      <c r="E210" s="481"/>
      <c r="F210" s="482"/>
      <c r="G210" s="482"/>
      <c r="H210" s="483"/>
      <c r="I210" s="529"/>
      <c r="J210" s="530"/>
      <c r="K210" s="530"/>
      <c r="L210" s="530"/>
      <c r="M210" s="530"/>
      <c r="N210" s="530"/>
      <c r="O210" s="530"/>
      <c r="P210" s="530"/>
      <c r="Q210" s="530"/>
      <c r="R210" s="530"/>
      <c r="S210" s="530"/>
      <c r="T210" s="530"/>
      <c r="U210" s="530"/>
      <c r="V210" s="530"/>
      <c r="W210" s="530"/>
      <c r="X210" s="530"/>
      <c r="Y210" s="530"/>
      <c r="Z210" s="530"/>
      <c r="AA210" s="530"/>
      <c r="AB210" s="530"/>
      <c r="AC210" s="531"/>
      <c r="AD210" s="499"/>
      <c r="AE210" s="500"/>
      <c r="AF210" s="500"/>
      <c r="AG210" s="500"/>
      <c r="AH210" s="501"/>
      <c r="AI210" s="227"/>
      <c r="AJ210" s="20"/>
    </row>
    <row r="211" spans="2:36" ht="18" customHeight="1" x14ac:dyDescent="0.15">
      <c r="B211" s="6"/>
      <c r="C211" s="533"/>
      <c r="D211" s="533"/>
      <c r="E211" s="496" t="s">
        <v>8</v>
      </c>
      <c r="F211" s="497"/>
      <c r="G211" s="497"/>
      <c r="H211" s="498"/>
      <c r="I211" s="526" t="s">
        <v>108</v>
      </c>
      <c r="J211" s="527"/>
      <c r="K211" s="527"/>
      <c r="L211" s="527"/>
      <c r="M211" s="527"/>
      <c r="N211" s="527"/>
      <c r="O211" s="527"/>
      <c r="P211" s="527"/>
      <c r="Q211" s="527"/>
      <c r="R211" s="527"/>
      <c r="S211" s="527"/>
      <c r="T211" s="527"/>
      <c r="U211" s="527"/>
      <c r="V211" s="527"/>
      <c r="W211" s="527"/>
      <c r="X211" s="527"/>
      <c r="Y211" s="527"/>
      <c r="Z211" s="527"/>
      <c r="AA211" s="527"/>
      <c r="AB211" s="527"/>
      <c r="AC211" s="528"/>
      <c r="AD211" s="499"/>
      <c r="AE211" s="500"/>
      <c r="AF211" s="500"/>
      <c r="AG211" s="500"/>
      <c r="AH211" s="501"/>
      <c r="AI211" s="227"/>
      <c r="AJ211" s="20"/>
    </row>
    <row r="212" spans="2:36" ht="18" customHeight="1" x14ac:dyDescent="0.15">
      <c r="B212" s="6"/>
      <c r="C212" s="533"/>
      <c r="D212" s="533"/>
      <c r="E212" s="481"/>
      <c r="F212" s="482"/>
      <c r="G212" s="482"/>
      <c r="H212" s="483"/>
      <c r="I212" s="529"/>
      <c r="J212" s="530"/>
      <c r="K212" s="530"/>
      <c r="L212" s="530"/>
      <c r="M212" s="530"/>
      <c r="N212" s="530"/>
      <c r="O212" s="530"/>
      <c r="P212" s="530"/>
      <c r="Q212" s="530"/>
      <c r="R212" s="530"/>
      <c r="S212" s="530"/>
      <c r="T212" s="530"/>
      <c r="U212" s="530"/>
      <c r="V212" s="530"/>
      <c r="W212" s="530"/>
      <c r="X212" s="530"/>
      <c r="Y212" s="530"/>
      <c r="Z212" s="530"/>
      <c r="AA212" s="530"/>
      <c r="AB212" s="530"/>
      <c r="AC212" s="531"/>
      <c r="AD212" s="499"/>
      <c r="AE212" s="500"/>
      <c r="AF212" s="500"/>
      <c r="AG212" s="500"/>
      <c r="AH212" s="501"/>
      <c r="AI212" s="227"/>
      <c r="AJ212" s="20"/>
    </row>
    <row r="213" spans="2:36" ht="18" customHeight="1" x14ac:dyDescent="0.15">
      <c r="B213" s="6"/>
      <c r="C213" s="533"/>
      <c r="D213" s="533"/>
      <c r="E213" s="496" t="s">
        <v>7</v>
      </c>
      <c r="F213" s="497"/>
      <c r="G213" s="497"/>
      <c r="H213" s="498"/>
      <c r="I213" s="526" t="s">
        <v>109</v>
      </c>
      <c r="J213" s="527"/>
      <c r="K213" s="527"/>
      <c r="L213" s="527"/>
      <c r="M213" s="527"/>
      <c r="N213" s="527"/>
      <c r="O213" s="527"/>
      <c r="P213" s="527"/>
      <c r="Q213" s="527"/>
      <c r="R213" s="527"/>
      <c r="S213" s="527"/>
      <c r="T213" s="527"/>
      <c r="U213" s="527"/>
      <c r="V213" s="527"/>
      <c r="W213" s="527"/>
      <c r="X213" s="527"/>
      <c r="Y213" s="527"/>
      <c r="Z213" s="527"/>
      <c r="AA213" s="527"/>
      <c r="AB213" s="527"/>
      <c r="AC213" s="528"/>
      <c r="AD213" s="499"/>
      <c r="AE213" s="500"/>
      <c r="AF213" s="500"/>
      <c r="AG213" s="500"/>
      <c r="AH213" s="501"/>
      <c r="AI213" s="227"/>
      <c r="AJ213" s="20"/>
    </row>
    <row r="214" spans="2:36" ht="18" customHeight="1" x14ac:dyDescent="0.15">
      <c r="B214" s="6"/>
      <c r="C214" s="533"/>
      <c r="D214" s="533"/>
      <c r="E214" s="481"/>
      <c r="F214" s="482"/>
      <c r="G214" s="482"/>
      <c r="H214" s="483"/>
      <c r="I214" s="529"/>
      <c r="J214" s="530"/>
      <c r="K214" s="530"/>
      <c r="L214" s="530"/>
      <c r="M214" s="530"/>
      <c r="N214" s="530"/>
      <c r="O214" s="530"/>
      <c r="P214" s="530"/>
      <c r="Q214" s="530"/>
      <c r="R214" s="530"/>
      <c r="S214" s="530"/>
      <c r="T214" s="530"/>
      <c r="U214" s="530"/>
      <c r="V214" s="530"/>
      <c r="W214" s="530"/>
      <c r="X214" s="530"/>
      <c r="Y214" s="530"/>
      <c r="Z214" s="530"/>
      <c r="AA214" s="530"/>
      <c r="AB214" s="530"/>
      <c r="AC214" s="531"/>
      <c r="AD214" s="481"/>
      <c r="AE214" s="482"/>
      <c r="AF214" s="482"/>
      <c r="AG214" s="482"/>
      <c r="AH214" s="483"/>
      <c r="AI214" s="227"/>
      <c r="AJ214" s="20"/>
    </row>
    <row r="215" spans="2:36" ht="15.75" customHeight="1" x14ac:dyDescent="0.15">
      <c r="C215" s="137" t="s">
        <v>134</v>
      </c>
      <c r="D215" s="447" t="s">
        <v>135</v>
      </c>
      <c r="E215" s="447"/>
      <c r="F215" s="447"/>
      <c r="G215" s="447"/>
      <c r="H215" s="447"/>
      <c r="I215" s="447"/>
      <c r="J215" s="447"/>
      <c r="K215" s="447"/>
      <c r="L215" s="447"/>
      <c r="M215" s="447"/>
      <c r="N215" s="447"/>
      <c r="O215" s="447"/>
      <c r="P215" s="447"/>
      <c r="Q215" s="447"/>
      <c r="R215" s="447"/>
      <c r="S215" s="447"/>
      <c r="T215" s="447"/>
      <c r="U215" s="447"/>
      <c r="V215" s="447"/>
      <c r="W215" s="447"/>
      <c r="X215" s="447"/>
      <c r="Y215" s="447"/>
      <c r="Z215" s="447"/>
      <c r="AA215" s="447"/>
      <c r="AB215" s="447"/>
      <c r="AC215" s="447"/>
      <c r="AD215" s="447"/>
      <c r="AE215" s="447"/>
      <c r="AF215" s="447"/>
      <c r="AG215" s="447"/>
      <c r="AH215" s="447"/>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532" t="s">
        <v>0</v>
      </c>
      <c r="D219" s="532"/>
      <c r="E219" s="532"/>
      <c r="F219" s="532"/>
      <c r="G219" s="532"/>
      <c r="H219" s="532"/>
      <c r="I219" s="495" t="s">
        <v>20</v>
      </c>
      <c r="J219" s="495"/>
      <c r="K219" s="495"/>
      <c r="L219" s="495"/>
      <c r="M219" s="495"/>
      <c r="N219" s="495"/>
      <c r="O219" s="495"/>
      <c r="P219" s="495"/>
      <c r="Q219" s="495"/>
      <c r="R219" s="495"/>
      <c r="S219" s="495"/>
      <c r="T219" s="495"/>
      <c r="U219" s="495"/>
      <c r="V219" s="495"/>
      <c r="W219" s="495"/>
      <c r="X219" s="495"/>
      <c r="Y219" s="495"/>
      <c r="Z219" s="495"/>
      <c r="AA219" s="495"/>
      <c r="AB219" s="495"/>
      <c r="AC219" s="495"/>
      <c r="AD219" s="495" t="s">
        <v>17</v>
      </c>
      <c r="AE219" s="495"/>
      <c r="AF219" s="495"/>
      <c r="AG219" s="495"/>
      <c r="AH219" s="495"/>
      <c r="AI219" s="227"/>
      <c r="AJ219" s="20"/>
    </row>
    <row r="220" spans="2:36" ht="16.5" customHeight="1" x14ac:dyDescent="0.15">
      <c r="B220" s="6"/>
      <c r="C220" s="496" t="s">
        <v>61</v>
      </c>
      <c r="D220" s="497"/>
      <c r="E220" s="497"/>
      <c r="F220" s="497"/>
      <c r="G220" s="497"/>
      <c r="H220" s="498"/>
      <c r="I220" s="526" t="s">
        <v>178</v>
      </c>
      <c r="J220" s="527"/>
      <c r="K220" s="527"/>
      <c r="L220" s="527"/>
      <c r="M220" s="527"/>
      <c r="N220" s="527"/>
      <c r="O220" s="527"/>
      <c r="P220" s="527"/>
      <c r="Q220" s="527"/>
      <c r="R220" s="527"/>
      <c r="S220" s="527"/>
      <c r="T220" s="527"/>
      <c r="U220" s="527"/>
      <c r="V220" s="527"/>
      <c r="W220" s="527"/>
      <c r="X220" s="527"/>
      <c r="Y220" s="527"/>
      <c r="Z220" s="527"/>
      <c r="AA220" s="527"/>
      <c r="AB220" s="527"/>
      <c r="AC220" s="528"/>
      <c r="AD220" s="502" t="s">
        <v>227</v>
      </c>
      <c r="AE220" s="503"/>
      <c r="AF220" s="503"/>
      <c r="AG220" s="430">
        <v>8</v>
      </c>
      <c r="AH220" s="431" t="s">
        <v>219</v>
      </c>
      <c r="AI220" s="227"/>
      <c r="AJ220" s="20"/>
    </row>
    <row r="221" spans="2:36" ht="16.5" customHeight="1" x14ac:dyDescent="0.15">
      <c r="B221" s="6"/>
      <c r="C221" s="499"/>
      <c r="D221" s="500"/>
      <c r="E221" s="500"/>
      <c r="F221" s="500"/>
      <c r="G221" s="500"/>
      <c r="H221" s="501"/>
      <c r="I221" s="68"/>
      <c r="J221" s="215"/>
      <c r="K221" s="127" t="s">
        <v>137</v>
      </c>
      <c r="M221" s="201"/>
      <c r="N221" s="210"/>
      <c r="P221" s="198"/>
      <c r="Q221" s="127" t="s">
        <v>138</v>
      </c>
      <c r="U221" s="163"/>
      <c r="V221" s="127" t="s">
        <v>261</v>
      </c>
      <c r="X221" s="127"/>
      <c r="Y221" s="127"/>
      <c r="Z221" s="127"/>
      <c r="AC221" s="136"/>
      <c r="AD221" s="504"/>
      <c r="AE221" s="505"/>
      <c r="AF221" s="505"/>
      <c r="AG221" s="453"/>
      <c r="AH221" s="511"/>
      <c r="AI221" s="227"/>
      <c r="AJ221" s="20"/>
    </row>
    <row r="222" spans="2:36" ht="16.5" customHeight="1" x14ac:dyDescent="0.15">
      <c r="B222" s="6"/>
      <c r="C222" s="481"/>
      <c r="D222" s="482"/>
      <c r="E222" s="482"/>
      <c r="F222" s="482"/>
      <c r="G222" s="482"/>
      <c r="H222" s="483"/>
      <c r="I222" s="164"/>
      <c r="J222" s="157"/>
      <c r="K222" s="191" t="s">
        <v>139</v>
      </c>
      <c r="L222" s="2"/>
      <c r="M222" s="206"/>
      <c r="N222" s="206"/>
      <c r="O222" s="165"/>
      <c r="P222" s="216"/>
      <c r="Q222" s="216"/>
      <c r="R222" s="2"/>
      <c r="S222" s="2"/>
      <c r="U222" s="190"/>
      <c r="V222" s="165" t="s">
        <v>140</v>
      </c>
      <c r="X222" s="165"/>
      <c r="Y222" s="165"/>
      <c r="Z222" s="165"/>
      <c r="AA222" s="2"/>
      <c r="AB222" s="2"/>
      <c r="AC222" s="148"/>
      <c r="AD222" s="506"/>
      <c r="AE222" s="507"/>
      <c r="AF222" s="507"/>
      <c r="AG222" s="433"/>
      <c r="AH222" s="434"/>
      <c r="AI222" s="227"/>
      <c r="AJ222" s="20"/>
    </row>
    <row r="223" spans="2:36" ht="21" customHeight="1" x14ac:dyDescent="0.15">
      <c r="B223" s="6"/>
      <c r="C223" s="496" t="s">
        <v>60</v>
      </c>
      <c r="D223" s="497"/>
      <c r="E223" s="497"/>
      <c r="F223" s="497"/>
      <c r="G223" s="497"/>
      <c r="H223" s="498"/>
      <c r="I223" s="520" t="s">
        <v>129</v>
      </c>
      <c r="J223" s="521"/>
      <c r="K223" s="521"/>
      <c r="L223" s="521"/>
      <c r="M223" s="521"/>
      <c r="N223" s="521"/>
      <c r="O223" s="521"/>
      <c r="P223" s="521"/>
      <c r="Q223" s="521"/>
      <c r="R223" s="521"/>
      <c r="S223" s="521"/>
      <c r="T223" s="521"/>
      <c r="U223" s="521"/>
      <c r="V223" s="521"/>
      <c r="W223" s="521"/>
      <c r="X223" s="521"/>
      <c r="Y223" s="521"/>
      <c r="Z223" s="521"/>
      <c r="AA223" s="521"/>
      <c r="AB223" s="521"/>
      <c r="AC223" s="522"/>
      <c r="AD223" s="502" t="s">
        <v>227</v>
      </c>
      <c r="AE223" s="503"/>
      <c r="AF223" s="503"/>
      <c r="AG223" s="430">
        <v>10</v>
      </c>
      <c r="AH223" s="431" t="s">
        <v>219</v>
      </c>
      <c r="AI223" s="227"/>
      <c r="AJ223" s="20"/>
    </row>
    <row r="224" spans="2:36" ht="15.75" customHeight="1" x14ac:dyDescent="0.15">
      <c r="B224" s="6"/>
      <c r="C224" s="499"/>
      <c r="D224" s="500"/>
      <c r="E224" s="500"/>
      <c r="F224" s="500"/>
      <c r="G224" s="500"/>
      <c r="H224" s="501"/>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504"/>
      <c r="AE224" s="505"/>
      <c r="AF224" s="505"/>
      <c r="AG224" s="453"/>
      <c r="AH224" s="511"/>
      <c r="AI224" s="227"/>
      <c r="AJ224" s="20"/>
    </row>
    <row r="225" spans="2:37" ht="15.75" customHeight="1" x14ac:dyDescent="0.15">
      <c r="B225" s="6"/>
      <c r="C225" s="499"/>
      <c r="D225" s="500"/>
      <c r="E225" s="500"/>
      <c r="F225" s="500"/>
      <c r="G225" s="500"/>
      <c r="H225" s="501"/>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504"/>
      <c r="AE225" s="505"/>
      <c r="AF225" s="505"/>
      <c r="AG225" s="453"/>
      <c r="AH225" s="511"/>
      <c r="AI225" s="227"/>
      <c r="AJ225" s="20"/>
    </row>
    <row r="226" spans="2:37" ht="15.75" customHeight="1" x14ac:dyDescent="0.15">
      <c r="B226" s="6"/>
      <c r="C226" s="481"/>
      <c r="D226" s="482"/>
      <c r="E226" s="482"/>
      <c r="F226" s="482"/>
      <c r="G226" s="482"/>
      <c r="H226" s="483"/>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506"/>
      <c r="AE226" s="507"/>
      <c r="AF226" s="507"/>
      <c r="AG226" s="433"/>
      <c r="AH226" s="434"/>
      <c r="AI226" s="227"/>
      <c r="AJ226" s="20"/>
    </row>
    <row r="227" spans="2:37" ht="31.5" customHeight="1" x14ac:dyDescent="0.15">
      <c r="B227" s="6"/>
      <c r="C227" s="499" t="s">
        <v>29</v>
      </c>
      <c r="D227" s="500"/>
      <c r="E227" s="500"/>
      <c r="F227" s="500"/>
      <c r="G227" s="500"/>
      <c r="H227" s="501"/>
      <c r="I227" s="523" t="s">
        <v>26</v>
      </c>
      <c r="J227" s="524"/>
      <c r="K227" s="524"/>
      <c r="L227" s="524"/>
      <c r="M227" s="524"/>
      <c r="N227" s="524"/>
      <c r="O227" s="524"/>
      <c r="P227" s="524"/>
      <c r="Q227" s="524"/>
      <c r="R227" s="524"/>
      <c r="S227" s="524"/>
      <c r="T227" s="524"/>
      <c r="U227" s="524"/>
      <c r="V227" s="524"/>
      <c r="W227" s="524"/>
      <c r="X227" s="524"/>
      <c r="Y227" s="524"/>
      <c r="Z227" s="524"/>
      <c r="AA227" s="524"/>
      <c r="AB227" s="524"/>
      <c r="AC227" s="525"/>
      <c r="AD227" s="203"/>
      <c r="AE227" s="204"/>
      <c r="AF227" s="204"/>
      <c r="AG227" s="242"/>
      <c r="AH227" s="243"/>
      <c r="AI227" s="227"/>
      <c r="AJ227" s="20"/>
    </row>
    <row r="228" spans="2:37" ht="25.5" customHeight="1" x14ac:dyDescent="0.15">
      <c r="B228" s="172"/>
      <c r="C228" s="173"/>
      <c r="D228" s="174"/>
      <c r="E228" s="513" t="s">
        <v>210</v>
      </c>
      <c r="F228" s="514"/>
      <c r="G228" s="514"/>
      <c r="H228" s="515"/>
      <c r="I228" s="175"/>
      <c r="J228" s="516" t="s">
        <v>238</v>
      </c>
      <c r="K228" s="516"/>
      <c r="L228" s="516"/>
      <c r="M228" s="516"/>
      <c r="N228" s="516"/>
      <c r="O228" s="516"/>
      <c r="P228" s="516"/>
      <c r="Q228" s="516"/>
      <c r="R228" s="516"/>
      <c r="S228" s="516"/>
      <c r="T228" s="516"/>
      <c r="U228" s="516"/>
      <c r="V228" s="516"/>
      <c r="W228" s="516"/>
      <c r="X228" s="516"/>
      <c r="Y228" s="516"/>
      <c r="Z228" s="516"/>
      <c r="AA228" s="516"/>
      <c r="AB228" s="516"/>
      <c r="AC228" s="517"/>
      <c r="AD228" s="518" t="s">
        <v>232</v>
      </c>
      <c r="AE228" s="519"/>
      <c r="AF228" s="519"/>
      <c r="AG228" s="244">
        <v>8</v>
      </c>
      <c r="AH228" s="245" t="s">
        <v>231</v>
      </c>
      <c r="AI228" s="227"/>
      <c r="AJ228" s="20"/>
    </row>
    <row r="229" spans="2:37" ht="25.5" customHeight="1" x14ac:dyDescent="0.15">
      <c r="B229" s="172"/>
      <c r="C229" s="176"/>
      <c r="D229" s="115"/>
      <c r="E229" s="481" t="s">
        <v>210</v>
      </c>
      <c r="F229" s="482"/>
      <c r="G229" s="482"/>
      <c r="H229" s="483"/>
      <c r="I229" s="165"/>
      <c r="J229" s="484" t="s">
        <v>239</v>
      </c>
      <c r="K229" s="484"/>
      <c r="L229" s="484"/>
      <c r="M229" s="484"/>
      <c r="N229" s="484"/>
      <c r="O229" s="484"/>
      <c r="P229" s="484"/>
      <c r="Q229" s="484"/>
      <c r="R229" s="484"/>
      <c r="S229" s="484"/>
      <c r="T229" s="484"/>
      <c r="U229" s="484"/>
      <c r="V229" s="484"/>
      <c r="W229" s="484"/>
      <c r="X229" s="484"/>
      <c r="Y229" s="484"/>
      <c r="Z229" s="484"/>
      <c r="AA229" s="484"/>
      <c r="AB229" s="484"/>
      <c r="AC229" s="485"/>
      <c r="AD229" s="486" t="s">
        <v>232</v>
      </c>
      <c r="AE229" s="487"/>
      <c r="AF229" s="487"/>
      <c r="AG229" s="257" t="s">
        <v>240</v>
      </c>
      <c r="AH229" s="177" t="s">
        <v>231</v>
      </c>
      <c r="AI229" s="227"/>
      <c r="AJ229" s="20"/>
    </row>
    <row r="230" spans="2:37" ht="15" customHeight="1" x14ac:dyDescent="0.15">
      <c r="C230" s="488" t="s">
        <v>207</v>
      </c>
      <c r="D230" s="488"/>
      <c r="E230" s="488"/>
      <c r="F230" s="488"/>
      <c r="G230" s="488"/>
      <c r="H230" s="488"/>
      <c r="I230" s="488"/>
      <c r="J230" s="488"/>
      <c r="K230" s="488"/>
      <c r="L230" s="488"/>
      <c r="M230" s="488"/>
      <c r="N230" s="488"/>
      <c r="O230" s="488"/>
      <c r="P230" s="488"/>
      <c r="Q230" s="488"/>
      <c r="R230" s="488"/>
      <c r="S230" s="488"/>
      <c r="T230" s="488"/>
      <c r="U230" s="488"/>
      <c r="V230" s="488"/>
      <c r="W230" s="488"/>
      <c r="X230" s="488"/>
      <c r="Y230" s="488"/>
      <c r="Z230" s="488"/>
      <c r="AA230" s="488"/>
      <c r="AB230" s="488"/>
      <c r="AC230" s="488"/>
      <c r="AD230" s="488"/>
      <c r="AE230" s="488"/>
      <c r="AF230" s="488"/>
      <c r="AG230" s="488"/>
      <c r="AH230" s="488"/>
      <c r="AI230" s="6"/>
      <c r="AJ230" s="6"/>
    </row>
    <row r="231" spans="2:37" ht="15" customHeight="1" x14ac:dyDescent="0.15">
      <c r="C231" s="489" t="s">
        <v>199</v>
      </c>
      <c r="D231" s="489"/>
      <c r="E231" s="489"/>
      <c r="F231" s="489"/>
      <c r="G231" s="489"/>
      <c r="H231" s="489"/>
      <c r="I231" s="489"/>
      <c r="J231" s="489"/>
      <c r="K231" s="489"/>
      <c r="L231" s="489"/>
      <c r="M231" s="489"/>
      <c r="N231" s="489"/>
      <c r="O231" s="489"/>
      <c r="P231" s="489"/>
      <c r="Q231" s="489"/>
      <c r="R231" s="489"/>
      <c r="S231" s="489"/>
      <c r="T231" s="489"/>
      <c r="U231" s="489"/>
      <c r="V231" s="489"/>
      <c r="W231" s="489"/>
      <c r="X231" s="489"/>
      <c r="Y231" s="489"/>
      <c r="Z231" s="489"/>
      <c r="AA231" s="489"/>
      <c r="AB231" s="489"/>
      <c r="AC231" s="489"/>
      <c r="AD231" s="489"/>
      <c r="AE231" s="489"/>
      <c r="AF231" s="489"/>
      <c r="AG231" s="489"/>
      <c r="AH231" s="489"/>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492" t="s">
        <v>0</v>
      </c>
      <c r="D235" s="493"/>
      <c r="E235" s="493"/>
      <c r="F235" s="493"/>
      <c r="G235" s="494"/>
      <c r="H235" s="450" t="s">
        <v>20</v>
      </c>
      <c r="I235" s="450"/>
      <c r="J235" s="450"/>
      <c r="K235" s="450"/>
      <c r="L235" s="450"/>
      <c r="M235" s="450"/>
      <c r="N235" s="450"/>
      <c r="O235" s="450"/>
      <c r="P235" s="450"/>
      <c r="Q235" s="450"/>
      <c r="R235" s="450"/>
      <c r="S235" s="450"/>
      <c r="T235" s="450"/>
      <c r="U235" s="450"/>
      <c r="V235" s="450"/>
      <c r="W235" s="450"/>
      <c r="X235" s="450"/>
      <c r="Y235" s="450"/>
      <c r="Z235" s="450"/>
      <c r="AA235" s="450"/>
      <c r="AB235" s="450"/>
      <c r="AC235" s="451"/>
      <c r="AD235" s="451" t="s">
        <v>17</v>
      </c>
      <c r="AE235" s="495"/>
      <c r="AF235" s="495"/>
      <c r="AG235" s="495"/>
      <c r="AH235" s="495"/>
      <c r="AI235" s="227"/>
      <c r="AJ235" s="20"/>
    </row>
    <row r="236" spans="2:37" ht="18" customHeight="1" x14ac:dyDescent="0.15">
      <c r="B236" s="129"/>
      <c r="C236" s="496" t="s">
        <v>190</v>
      </c>
      <c r="D236" s="497"/>
      <c r="E236" s="497"/>
      <c r="F236" s="497"/>
      <c r="G236" s="498"/>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502" t="s">
        <v>227</v>
      </c>
      <c r="AE236" s="503"/>
      <c r="AF236" s="503"/>
      <c r="AG236" s="508" t="s">
        <v>241</v>
      </c>
      <c r="AH236" s="431" t="s">
        <v>219</v>
      </c>
      <c r="AI236" s="227"/>
      <c r="AJ236" s="20"/>
    </row>
    <row r="237" spans="2:37" ht="18" customHeight="1" x14ac:dyDescent="0.15">
      <c r="B237" s="129"/>
      <c r="C237" s="499"/>
      <c r="D237" s="500"/>
      <c r="E237" s="500"/>
      <c r="F237" s="500"/>
      <c r="G237" s="501"/>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504"/>
      <c r="AE237" s="505"/>
      <c r="AF237" s="505"/>
      <c r="AG237" s="509"/>
      <c r="AH237" s="511"/>
      <c r="AI237" s="227"/>
      <c r="AJ237" s="20"/>
    </row>
    <row r="238" spans="2:37" ht="18" customHeight="1" x14ac:dyDescent="0.15">
      <c r="B238" s="129"/>
      <c r="C238" s="499"/>
      <c r="D238" s="500"/>
      <c r="E238" s="500"/>
      <c r="F238" s="500"/>
      <c r="G238" s="501"/>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504"/>
      <c r="AE238" s="505"/>
      <c r="AF238" s="505"/>
      <c r="AG238" s="509"/>
      <c r="AH238" s="511"/>
      <c r="AI238" s="227"/>
      <c r="AJ238" s="20"/>
    </row>
    <row r="239" spans="2:37" ht="18" customHeight="1" x14ac:dyDescent="0.15">
      <c r="B239" s="129"/>
      <c r="C239" s="499"/>
      <c r="D239" s="500"/>
      <c r="E239" s="500"/>
      <c r="F239" s="500"/>
      <c r="G239" s="501"/>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504"/>
      <c r="AE239" s="505"/>
      <c r="AF239" s="505"/>
      <c r="AG239" s="509"/>
      <c r="AH239" s="511"/>
      <c r="AI239" s="227"/>
      <c r="AJ239" s="20"/>
    </row>
    <row r="240" spans="2:37" ht="18" customHeight="1" x14ac:dyDescent="0.15">
      <c r="B240" s="129"/>
      <c r="C240" s="499"/>
      <c r="D240" s="500"/>
      <c r="E240" s="500"/>
      <c r="F240" s="500"/>
      <c r="G240" s="501"/>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504"/>
      <c r="AE240" s="505"/>
      <c r="AF240" s="505"/>
      <c r="AG240" s="509"/>
      <c r="AH240" s="511"/>
      <c r="AI240" s="227"/>
      <c r="AJ240" s="20"/>
      <c r="AK240" s="6"/>
    </row>
    <row r="241" spans="2:36" ht="18" customHeight="1" x14ac:dyDescent="0.15">
      <c r="B241" s="129"/>
      <c r="C241" s="499"/>
      <c r="D241" s="500"/>
      <c r="E241" s="500"/>
      <c r="F241" s="500"/>
      <c r="G241" s="501"/>
      <c r="H241" s="6"/>
      <c r="I241" s="200" t="s">
        <v>203</v>
      </c>
      <c r="J241" s="512"/>
      <c r="K241" s="512"/>
      <c r="L241" s="512"/>
      <c r="M241" s="512"/>
      <c r="N241" s="512"/>
      <c r="O241" s="512"/>
      <c r="P241" s="512"/>
      <c r="Q241" s="6" t="s">
        <v>204</v>
      </c>
      <c r="R241" s="6"/>
      <c r="S241" s="6"/>
      <c r="T241" s="6"/>
      <c r="U241" s="6"/>
      <c r="V241" s="6"/>
      <c r="W241" s="6"/>
      <c r="X241" s="6"/>
      <c r="Y241" s="6"/>
      <c r="Z241" s="6"/>
      <c r="AA241" s="6"/>
      <c r="AB241" s="6"/>
      <c r="AC241" s="136"/>
      <c r="AD241" s="504"/>
      <c r="AE241" s="505"/>
      <c r="AF241" s="505"/>
      <c r="AG241" s="509"/>
      <c r="AH241" s="511"/>
      <c r="AI241" s="227"/>
      <c r="AJ241" s="20"/>
    </row>
    <row r="242" spans="2:36" ht="18" customHeight="1" x14ac:dyDescent="0.15">
      <c r="B242" s="129"/>
      <c r="C242" s="481"/>
      <c r="D242" s="482"/>
      <c r="E242" s="482"/>
      <c r="F242" s="482"/>
      <c r="G242" s="483"/>
      <c r="H242" s="131"/>
      <c r="I242" s="490" t="s">
        <v>233</v>
      </c>
      <c r="J242" s="490"/>
      <c r="K242" s="490"/>
      <c r="L242" s="490"/>
      <c r="M242" s="490"/>
      <c r="N242" s="490"/>
      <c r="O242" s="490"/>
      <c r="P242" s="490"/>
      <c r="Q242" s="491"/>
      <c r="R242" s="491"/>
      <c r="S242" s="491"/>
      <c r="T242" s="491"/>
      <c r="U242" s="491"/>
      <c r="V242" s="491"/>
      <c r="W242" s="491"/>
      <c r="X242" s="491"/>
      <c r="Y242" s="491"/>
      <c r="Z242" s="491"/>
      <c r="AA242" s="491"/>
      <c r="AB242" s="165" t="s">
        <v>204</v>
      </c>
      <c r="AC242" s="148"/>
      <c r="AD242" s="506"/>
      <c r="AE242" s="507"/>
      <c r="AF242" s="507"/>
      <c r="AG242" s="510"/>
      <c r="AH242" s="434"/>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429" t="s">
        <v>36</v>
      </c>
      <c r="D248" s="430"/>
      <c r="E248" s="430"/>
      <c r="F248" s="430"/>
      <c r="G248" s="431"/>
      <c r="H248" s="429" t="s">
        <v>37</v>
      </c>
      <c r="I248" s="430"/>
      <c r="J248" s="430"/>
      <c r="K248" s="430"/>
      <c r="L248" s="430"/>
      <c r="M248" s="430"/>
      <c r="N248" s="430"/>
      <c r="O248" s="430"/>
      <c r="P248" s="430"/>
      <c r="Q248" s="430"/>
      <c r="R248" s="430"/>
      <c r="S248" s="431"/>
      <c r="T248" s="429" t="s">
        <v>117</v>
      </c>
      <c r="U248" s="430"/>
      <c r="V248" s="430"/>
      <c r="W248" s="430"/>
      <c r="X248" s="431"/>
      <c r="Y248" s="449" t="s">
        <v>118</v>
      </c>
      <c r="Z248" s="450"/>
      <c r="AA248" s="450"/>
      <c r="AB248" s="450"/>
      <c r="AC248" s="450"/>
      <c r="AD248" s="450"/>
      <c r="AE248" s="450"/>
      <c r="AF248" s="450"/>
      <c r="AG248" s="450"/>
      <c r="AH248" s="451"/>
      <c r="AI248" s="227"/>
      <c r="AJ248" s="20"/>
    </row>
    <row r="249" spans="2:36" ht="24.75" customHeight="1" thickBot="1" x14ac:dyDescent="0.2">
      <c r="C249" s="467"/>
      <c r="D249" s="468"/>
      <c r="E249" s="468"/>
      <c r="F249" s="468"/>
      <c r="G249" s="469"/>
      <c r="H249" s="467"/>
      <c r="I249" s="468"/>
      <c r="J249" s="468"/>
      <c r="K249" s="468"/>
      <c r="L249" s="468"/>
      <c r="M249" s="468"/>
      <c r="N249" s="468"/>
      <c r="O249" s="468"/>
      <c r="P249" s="468"/>
      <c r="Q249" s="468"/>
      <c r="R249" s="468"/>
      <c r="S249" s="469"/>
      <c r="T249" s="467"/>
      <c r="U249" s="468"/>
      <c r="V249" s="468"/>
      <c r="W249" s="468"/>
      <c r="X249" s="469"/>
      <c r="Y249" s="470" t="s">
        <v>262</v>
      </c>
      <c r="Z249" s="471"/>
      <c r="AA249" s="470" t="s">
        <v>263</v>
      </c>
      <c r="AB249" s="471"/>
      <c r="AC249" s="470" t="s">
        <v>264</v>
      </c>
      <c r="AD249" s="471"/>
      <c r="AE249" s="470" t="s">
        <v>265</v>
      </c>
      <c r="AF249" s="471"/>
      <c r="AG249" s="470" t="s">
        <v>266</v>
      </c>
      <c r="AH249" s="471"/>
      <c r="AI249" s="227"/>
      <c r="AJ249" s="20"/>
    </row>
    <row r="250" spans="2:36" ht="20.25" customHeight="1" thickTop="1" x14ac:dyDescent="0.15">
      <c r="C250" s="472"/>
      <c r="D250" s="473" t="s">
        <v>119</v>
      </c>
      <c r="E250" s="473"/>
      <c r="F250" s="474" t="s">
        <v>120</v>
      </c>
      <c r="G250" s="475"/>
      <c r="H250" s="476" t="s">
        <v>242</v>
      </c>
      <c r="I250" s="477"/>
      <c r="J250" s="477"/>
      <c r="K250" s="477"/>
      <c r="L250" s="477"/>
      <c r="M250" s="477"/>
      <c r="N250" s="477"/>
      <c r="O250" s="477"/>
      <c r="P250" s="477"/>
      <c r="Q250" s="477"/>
      <c r="R250" s="477"/>
      <c r="S250" s="478"/>
      <c r="T250" s="180"/>
      <c r="U250" s="479"/>
      <c r="V250" s="479"/>
      <c r="W250" s="479"/>
      <c r="X250" s="246"/>
      <c r="Y250" s="472"/>
      <c r="Z250" s="480"/>
      <c r="AA250" s="472"/>
      <c r="AB250" s="480"/>
      <c r="AC250" s="472"/>
      <c r="AD250" s="480"/>
      <c r="AE250" s="472"/>
      <c r="AF250" s="480"/>
      <c r="AG250" s="472"/>
      <c r="AH250" s="480"/>
      <c r="AI250" s="227"/>
      <c r="AJ250" s="20"/>
    </row>
    <row r="251" spans="2:36" ht="20.25" customHeight="1" x14ac:dyDescent="0.15">
      <c r="C251" s="442"/>
      <c r="D251" s="453"/>
      <c r="E251" s="453"/>
      <c r="F251" s="456"/>
      <c r="G251" s="457"/>
      <c r="H251" s="464"/>
      <c r="I251" s="465"/>
      <c r="J251" s="465"/>
      <c r="K251" s="465"/>
      <c r="L251" s="465"/>
      <c r="M251" s="465"/>
      <c r="N251" s="465"/>
      <c r="O251" s="465"/>
      <c r="P251" s="465"/>
      <c r="Q251" s="465"/>
      <c r="R251" s="465"/>
      <c r="S251" s="466"/>
      <c r="T251" s="181"/>
      <c r="U251" s="428">
        <v>30</v>
      </c>
      <c r="V251" s="428"/>
      <c r="W251" s="261" t="s">
        <v>9</v>
      </c>
      <c r="X251" s="258"/>
      <c r="Y251" s="443"/>
      <c r="Z251" s="444"/>
      <c r="AA251" s="443"/>
      <c r="AB251" s="444"/>
      <c r="AC251" s="443"/>
      <c r="AD251" s="444"/>
      <c r="AE251" s="443"/>
      <c r="AF251" s="444"/>
      <c r="AG251" s="443"/>
      <c r="AH251" s="444"/>
      <c r="AI251" s="227"/>
      <c r="AJ251" s="20"/>
    </row>
    <row r="252" spans="2:36" ht="20.25" customHeight="1" x14ac:dyDescent="0.15">
      <c r="C252" s="441"/>
      <c r="D252" s="452" t="s">
        <v>119</v>
      </c>
      <c r="E252" s="452"/>
      <c r="F252" s="454" t="s">
        <v>120</v>
      </c>
      <c r="G252" s="455"/>
      <c r="H252" s="458" t="s">
        <v>243</v>
      </c>
      <c r="I252" s="459"/>
      <c r="J252" s="459"/>
      <c r="K252" s="459"/>
      <c r="L252" s="459"/>
      <c r="M252" s="459"/>
      <c r="N252" s="459"/>
      <c r="O252" s="459"/>
      <c r="P252" s="459"/>
      <c r="Q252" s="459"/>
      <c r="R252" s="459"/>
      <c r="S252" s="460"/>
      <c r="T252" s="259"/>
      <c r="U252" s="448"/>
      <c r="V252" s="448"/>
      <c r="W252" s="448"/>
      <c r="X252" s="247"/>
      <c r="Y252" s="441"/>
      <c r="Z252" s="445"/>
      <c r="AA252" s="441"/>
      <c r="AB252" s="445"/>
      <c r="AC252" s="441"/>
      <c r="AD252" s="445"/>
      <c r="AE252" s="441"/>
      <c r="AF252" s="445"/>
      <c r="AG252" s="441"/>
      <c r="AH252" s="445"/>
      <c r="AI252" s="227"/>
      <c r="AJ252" s="20"/>
    </row>
    <row r="253" spans="2:36" ht="20.25" customHeight="1" x14ac:dyDescent="0.15">
      <c r="C253" s="442"/>
      <c r="D253" s="453"/>
      <c r="E253" s="453"/>
      <c r="F253" s="456"/>
      <c r="G253" s="457"/>
      <c r="H253" s="464"/>
      <c r="I253" s="465"/>
      <c r="J253" s="465"/>
      <c r="K253" s="465"/>
      <c r="L253" s="465"/>
      <c r="M253" s="465"/>
      <c r="N253" s="465"/>
      <c r="O253" s="465"/>
      <c r="P253" s="465"/>
      <c r="Q253" s="465"/>
      <c r="R253" s="465"/>
      <c r="S253" s="466"/>
      <c r="T253" s="181"/>
      <c r="U253" s="427">
        <v>0.8</v>
      </c>
      <c r="V253" s="427"/>
      <c r="W253" s="261" t="s">
        <v>245</v>
      </c>
      <c r="X253" s="258"/>
      <c r="Y253" s="443"/>
      <c r="Z253" s="444"/>
      <c r="AA253" s="443"/>
      <c r="AB253" s="444"/>
      <c r="AC253" s="443"/>
      <c r="AD253" s="444"/>
      <c r="AE253" s="443"/>
      <c r="AF253" s="444"/>
      <c r="AG253" s="443"/>
      <c r="AH253" s="444"/>
      <c r="AI253" s="227"/>
      <c r="AJ253" s="20"/>
    </row>
    <row r="254" spans="2:36" ht="20.25" customHeight="1" x14ac:dyDescent="0.15">
      <c r="C254" s="441"/>
      <c r="D254" s="452" t="s">
        <v>119</v>
      </c>
      <c r="E254" s="452"/>
      <c r="F254" s="454" t="s">
        <v>120</v>
      </c>
      <c r="G254" s="455"/>
      <c r="H254" s="458" t="s">
        <v>244</v>
      </c>
      <c r="I254" s="459"/>
      <c r="J254" s="459"/>
      <c r="K254" s="459"/>
      <c r="L254" s="459"/>
      <c r="M254" s="459"/>
      <c r="N254" s="459"/>
      <c r="O254" s="459"/>
      <c r="P254" s="459"/>
      <c r="Q254" s="459"/>
      <c r="R254" s="459"/>
      <c r="S254" s="460"/>
      <c r="T254" s="259"/>
      <c r="U254" s="448"/>
      <c r="V254" s="448"/>
      <c r="W254" s="448"/>
      <c r="X254" s="247"/>
      <c r="Y254" s="441"/>
      <c r="Z254" s="445"/>
      <c r="AA254" s="441"/>
      <c r="AB254" s="445"/>
      <c r="AC254" s="441"/>
      <c r="AD254" s="445"/>
      <c r="AE254" s="441"/>
      <c r="AF254" s="445"/>
      <c r="AG254" s="441"/>
      <c r="AH254" s="445"/>
      <c r="AI254" s="227"/>
      <c r="AJ254" s="20"/>
    </row>
    <row r="255" spans="2:36" ht="20.25" customHeight="1" x14ac:dyDescent="0.15">
      <c r="B255" s="97"/>
      <c r="C255" s="432"/>
      <c r="D255" s="453"/>
      <c r="E255" s="453"/>
      <c r="F255" s="456"/>
      <c r="G255" s="457"/>
      <c r="H255" s="461"/>
      <c r="I255" s="462"/>
      <c r="J255" s="462"/>
      <c r="K255" s="462"/>
      <c r="L255" s="462"/>
      <c r="M255" s="462"/>
      <c r="N255" s="462"/>
      <c r="O255" s="462"/>
      <c r="P255" s="462"/>
      <c r="Q255" s="462"/>
      <c r="R255" s="462"/>
      <c r="S255" s="463"/>
      <c r="T255" s="182"/>
      <c r="U255" s="428">
        <v>20</v>
      </c>
      <c r="V255" s="428"/>
      <c r="W255" s="261" t="s">
        <v>9</v>
      </c>
      <c r="X255" s="260"/>
      <c r="Y255" s="432"/>
      <c r="Z255" s="434"/>
      <c r="AA255" s="432"/>
      <c r="AB255" s="434"/>
      <c r="AC255" s="432"/>
      <c r="AD255" s="434"/>
      <c r="AE255" s="432"/>
      <c r="AF255" s="434"/>
      <c r="AG255" s="432"/>
      <c r="AH255" s="434"/>
      <c r="AI255" s="227"/>
      <c r="AJ255" s="20"/>
    </row>
    <row r="256" spans="2:36" ht="15.75" customHeight="1" x14ac:dyDescent="0.15">
      <c r="C256" s="137" t="s">
        <v>134</v>
      </c>
      <c r="D256" s="447" t="s">
        <v>191</v>
      </c>
      <c r="E256" s="447"/>
      <c r="F256" s="447"/>
      <c r="G256" s="447"/>
      <c r="H256" s="447"/>
      <c r="I256" s="447"/>
      <c r="J256" s="447"/>
      <c r="K256" s="447"/>
      <c r="L256" s="447"/>
      <c r="M256" s="447"/>
      <c r="N256" s="447"/>
      <c r="O256" s="447"/>
      <c r="P256" s="447"/>
      <c r="Q256" s="447"/>
      <c r="R256" s="447"/>
      <c r="S256" s="447"/>
      <c r="T256" s="447"/>
      <c r="U256" s="447"/>
      <c r="V256" s="447"/>
      <c r="W256" s="447"/>
      <c r="X256" s="447"/>
      <c r="Y256" s="447"/>
      <c r="Z256" s="447"/>
      <c r="AA256" s="447"/>
      <c r="AB256" s="447"/>
      <c r="AC256" s="447"/>
      <c r="AD256" s="447"/>
      <c r="AE256" s="447"/>
      <c r="AF256" s="447"/>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449"/>
      <c r="D260" s="450"/>
      <c r="E260" s="450"/>
      <c r="F260" s="450"/>
      <c r="G260" s="451"/>
      <c r="H260" s="449" t="s">
        <v>62</v>
      </c>
      <c r="I260" s="450"/>
      <c r="J260" s="450"/>
      <c r="K260" s="450"/>
      <c r="L260" s="450"/>
      <c r="M260" s="450"/>
      <c r="N260" s="450"/>
      <c r="O260" s="449" t="s">
        <v>183</v>
      </c>
      <c r="P260" s="450"/>
      <c r="Q260" s="450"/>
      <c r="R260" s="450"/>
      <c r="S260" s="450"/>
      <c r="T260" s="450"/>
      <c r="U260" s="450"/>
      <c r="V260" s="449" t="s">
        <v>184</v>
      </c>
      <c r="W260" s="450"/>
      <c r="X260" s="450"/>
      <c r="Y260" s="450"/>
      <c r="Z260" s="450"/>
      <c r="AA260" s="450"/>
      <c r="AB260" s="450"/>
      <c r="AC260" s="435"/>
      <c r="AD260" s="436"/>
    </row>
    <row r="261" spans="2:36" ht="13.5" customHeight="1" x14ac:dyDescent="0.15">
      <c r="C261" s="429" t="s">
        <v>185</v>
      </c>
      <c r="D261" s="430"/>
      <c r="E261" s="430"/>
      <c r="F261" s="430"/>
      <c r="G261" s="431"/>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435"/>
      <c r="AD261" s="436"/>
    </row>
    <row r="262" spans="2:36" ht="13.5" customHeight="1" x14ac:dyDescent="0.15">
      <c r="C262" s="432"/>
      <c r="D262" s="433"/>
      <c r="E262" s="433"/>
      <c r="F262" s="433"/>
      <c r="G262" s="434"/>
      <c r="H262" s="437" t="s">
        <v>121</v>
      </c>
      <c r="I262" s="438"/>
      <c r="J262" s="438"/>
      <c r="K262" s="232">
        <v>28</v>
      </c>
      <c r="L262" s="439" t="s">
        <v>122</v>
      </c>
      <c r="M262" s="439"/>
      <c r="N262" s="440"/>
      <c r="O262" s="437" t="s">
        <v>121</v>
      </c>
      <c r="P262" s="438"/>
      <c r="Q262" s="438"/>
      <c r="R262" s="187"/>
      <c r="S262" s="439" t="s">
        <v>122</v>
      </c>
      <c r="T262" s="439"/>
      <c r="U262" s="440"/>
      <c r="V262" s="437" t="s">
        <v>121</v>
      </c>
      <c r="W262" s="438"/>
      <c r="X262" s="438"/>
      <c r="Y262" s="232">
        <v>30</v>
      </c>
      <c r="Z262" s="439" t="s">
        <v>122</v>
      </c>
      <c r="AA262" s="439"/>
      <c r="AB262" s="439"/>
      <c r="AC262" s="435"/>
      <c r="AD262" s="436"/>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446" t="s">
        <v>236</v>
      </c>
      <c r="I266" s="446"/>
      <c r="J266" s="446"/>
      <c r="K266" s="446"/>
      <c r="L266" s="446"/>
      <c r="M266" s="446"/>
      <c r="N266" s="446"/>
      <c r="O266" s="446"/>
      <c r="P266" s="446"/>
      <c r="Q266" s="446"/>
      <c r="R266" s="446"/>
      <c r="S266" s="446"/>
      <c r="T266" s="446"/>
      <c r="U266" s="446"/>
      <c r="V266" s="446"/>
      <c r="W266" s="446"/>
      <c r="X266" s="446"/>
      <c r="Y266" s="446"/>
      <c r="Z266" s="446"/>
      <c r="AA266" s="446"/>
      <c r="AB266" s="446"/>
      <c r="AC266" s="446"/>
      <c r="AD266" s="446"/>
      <c r="AE266" s="217"/>
      <c r="AF266" s="217"/>
      <c r="AG266" s="217"/>
      <c r="AH266" s="217"/>
      <c r="AI266" s="217"/>
      <c r="AJ266" s="217"/>
    </row>
    <row r="267" spans="2:36" ht="4.5" customHeight="1" x14ac:dyDescent="0.15"/>
    <row r="268" spans="2:36" ht="30" customHeight="1" x14ac:dyDescent="0.15">
      <c r="C268" s="186" t="s">
        <v>208</v>
      </c>
      <c r="D268" s="426" t="s">
        <v>211</v>
      </c>
      <c r="E268" s="426"/>
      <c r="F268" s="426"/>
      <c r="G268" s="426"/>
      <c r="H268" s="426"/>
      <c r="I268" s="426"/>
      <c r="J268" s="426"/>
      <c r="K268" s="426"/>
      <c r="L268" s="426"/>
      <c r="M268" s="426"/>
      <c r="N268" s="426"/>
      <c r="O268" s="426"/>
      <c r="P268" s="426"/>
      <c r="Q268" s="426"/>
      <c r="R268" s="426"/>
      <c r="S268" s="426"/>
      <c r="T268" s="426"/>
      <c r="U268" s="426"/>
      <c r="V268" s="426"/>
      <c r="W268" s="426"/>
      <c r="X268" s="426"/>
      <c r="Y268" s="426"/>
      <c r="Z268" s="426"/>
      <c r="AA268" s="426"/>
      <c r="AB268" s="426"/>
      <c r="AC268" s="426"/>
      <c r="AD268" s="426"/>
      <c r="AE268" s="426"/>
      <c r="AF268" s="426"/>
      <c r="AG268" s="426"/>
      <c r="AH268" s="426"/>
      <c r="AI268" s="426"/>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 ref="G67:H67"/>
    <mergeCell ref="J67:K67"/>
    <mergeCell ref="J69:N69"/>
    <mergeCell ref="O69:S69"/>
    <mergeCell ref="T69:X69"/>
    <mergeCell ref="C70:I71"/>
    <mergeCell ref="J71:K71"/>
    <mergeCell ref="M71:N71"/>
    <mergeCell ref="O71:P71"/>
    <mergeCell ref="R71:S71"/>
    <mergeCell ref="W71:X71"/>
    <mergeCell ref="C72:E75"/>
    <mergeCell ref="F72:I73"/>
    <mergeCell ref="J73:K73"/>
    <mergeCell ref="M73:N73"/>
    <mergeCell ref="O73:P73"/>
    <mergeCell ref="R73:S73"/>
    <mergeCell ref="W73:X73"/>
    <mergeCell ref="F74:I75"/>
    <mergeCell ref="J75:K75"/>
    <mergeCell ref="M75:N75"/>
    <mergeCell ref="O75:P75"/>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D88:H89"/>
    <mergeCell ref="K88:L88"/>
    <mergeCell ref="P88:Q88"/>
    <mergeCell ref="U88:V88"/>
    <mergeCell ref="Z88:AA88"/>
    <mergeCell ref="J89:L89"/>
    <mergeCell ref="O89:Q89"/>
    <mergeCell ref="T89:V89"/>
    <mergeCell ref="Y89:AA89"/>
    <mergeCell ref="C79:H82"/>
    <mergeCell ref="U79:X80"/>
    <mergeCell ref="J82:K82"/>
    <mergeCell ref="N82:O82"/>
    <mergeCell ref="R82:S82"/>
    <mergeCell ref="U82:W82"/>
    <mergeCell ref="C84:H87"/>
    <mergeCell ref="I84:R84"/>
    <mergeCell ref="S84:W85"/>
    <mergeCell ref="X84:AB85"/>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96:C97"/>
    <mergeCell ref="E96:F96"/>
    <mergeCell ref="I96:J96"/>
    <mergeCell ref="M96:N96"/>
    <mergeCell ref="Q96:R96"/>
    <mergeCell ref="U96:V96"/>
    <mergeCell ref="Y96:Z96"/>
    <mergeCell ref="AC96:AD96"/>
    <mergeCell ref="AG96:AH96"/>
    <mergeCell ref="AK96:AL96"/>
    <mergeCell ref="D97:F97"/>
    <mergeCell ref="I97:J97"/>
    <mergeCell ref="L97:N97"/>
    <mergeCell ref="P97:R97"/>
    <mergeCell ref="U97:V97"/>
    <mergeCell ref="X97:Z97"/>
    <mergeCell ref="AB97:AD97"/>
    <mergeCell ref="AG97:AH97"/>
    <mergeCell ref="AJ97:AL97"/>
    <mergeCell ref="C98:C99"/>
    <mergeCell ref="E98:F98"/>
    <mergeCell ref="I98:J98"/>
    <mergeCell ref="M98:N98"/>
    <mergeCell ref="Q98:R98"/>
    <mergeCell ref="U98:V98"/>
    <mergeCell ref="Y98:Z98"/>
    <mergeCell ref="AC98:AD98"/>
    <mergeCell ref="AG98:AH98"/>
    <mergeCell ref="AK98:AL98"/>
    <mergeCell ref="D99:F99"/>
    <mergeCell ref="I99:J99"/>
    <mergeCell ref="L99:N99"/>
    <mergeCell ref="P99:R99"/>
    <mergeCell ref="U99:V99"/>
    <mergeCell ref="X99:Z99"/>
    <mergeCell ref="AB99:AD99"/>
    <mergeCell ref="AG99:AH99"/>
    <mergeCell ref="AJ99:AL99"/>
    <mergeCell ref="C100:C101"/>
    <mergeCell ref="E100:F100"/>
    <mergeCell ref="I100:J100"/>
    <mergeCell ref="M100:N100"/>
    <mergeCell ref="Q100:R100"/>
    <mergeCell ref="U100:V100"/>
    <mergeCell ref="Y100:Z100"/>
    <mergeCell ref="AC100:AD100"/>
    <mergeCell ref="AG100:AH100"/>
    <mergeCell ref="AK100:AL100"/>
    <mergeCell ref="D101:F101"/>
    <mergeCell ref="I101:J101"/>
    <mergeCell ref="L101:N101"/>
    <mergeCell ref="P101:R101"/>
    <mergeCell ref="U101:V101"/>
    <mergeCell ref="X101:Z101"/>
    <mergeCell ref="AB101:AD101"/>
    <mergeCell ref="AG101:AH101"/>
    <mergeCell ref="AJ101:AL101"/>
    <mergeCell ref="AK102:AL102"/>
    <mergeCell ref="D103:F103"/>
    <mergeCell ref="L103:N103"/>
    <mergeCell ref="P103:R103"/>
    <mergeCell ref="X103:Z103"/>
    <mergeCell ref="AB103:AD103"/>
    <mergeCell ref="AJ103:AL103"/>
    <mergeCell ref="Y102:Z102"/>
    <mergeCell ref="AC102:AD102"/>
    <mergeCell ref="AF102:AI103"/>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AC177:AH177"/>
    <mergeCell ref="K181:Y181"/>
    <mergeCell ref="C186:AH186"/>
    <mergeCell ref="D187:P187"/>
    <mergeCell ref="D163:R163"/>
    <mergeCell ref="S163:AG163"/>
    <mergeCell ref="E156:H156"/>
    <mergeCell ref="I156:AB156"/>
    <mergeCell ref="AC156:AH156"/>
    <mergeCell ref="C174:F176"/>
    <mergeCell ref="AC176:AD176"/>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D252:D253"/>
    <mergeCell ref="E252:E253"/>
    <mergeCell ref="F252:G253"/>
    <mergeCell ref="H252:S253"/>
    <mergeCell ref="U252:W252"/>
    <mergeCell ref="Y252:Z252"/>
    <mergeCell ref="U251:V251"/>
    <mergeCell ref="AA252:AB252"/>
    <mergeCell ref="AC252:AD252"/>
    <mergeCell ref="AA255:AB255"/>
    <mergeCell ref="AG254:AH254"/>
    <mergeCell ref="C260:G260"/>
    <mergeCell ref="H260:N260"/>
    <mergeCell ref="O260:U260"/>
    <mergeCell ref="V260:AB260"/>
    <mergeCell ref="AG255:AH255"/>
    <mergeCell ref="D254:D255"/>
    <mergeCell ref="E254:E255"/>
    <mergeCell ref="F254:G255"/>
    <mergeCell ref="H254:S255"/>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40"/>
  <sheetViews>
    <sheetView tabSelected="1" workbookViewId="0">
      <selection activeCell="I16" sqref="I16"/>
    </sheetView>
  </sheetViews>
  <sheetFormatPr defaultRowHeight="13.5" x14ac:dyDescent="0.15"/>
  <cols>
    <col min="1" max="1" width="2.875" style="303" customWidth="1"/>
    <col min="2" max="2" width="7.625" style="299" customWidth="1"/>
    <col min="3" max="11" width="3.125" style="299" customWidth="1"/>
    <col min="12" max="13" width="7.625" style="300" customWidth="1"/>
    <col min="14" max="14" width="6.75" style="301" customWidth="1"/>
    <col min="15" max="55" width="6.75" style="299" customWidth="1"/>
  </cols>
  <sheetData>
    <row r="1" spans="1:55" x14ac:dyDescent="0.15">
      <c r="A1" s="263"/>
      <c r="B1" s="264"/>
      <c r="C1" s="264"/>
      <c r="D1" s="264"/>
      <c r="E1" s="264" t="s">
        <v>286</v>
      </c>
      <c r="F1" s="264"/>
      <c r="G1" s="264"/>
      <c r="H1" s="264"/>
      <c r="I1" s="264"/>
      <c r="J1" s="807" t="s">
        <v>391</v>
      </c>
      <c r="K1" s="265"/>
      <c r="L1" s="266"/>
      <c r="M1" s="266"/>
      <c r="N1" s="267"/>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row>
    <row r="2" spans="1:55" x14ac:dyDescent="0.15">
      <c r="A2" s="700" t="s">
        <v>287</v>
      </c>
      <c r="B2" s="701"/>
      <c r="C2" s="702" t="s">
        <v>288</v>
      </c>
      <c r="D2" s="703"/>
      <c r="E2" s="703"/>
      <c r="F2" s="703"/>
      <c r="G2" s="703"/>
      <c r="H2" s="703"/>
      <c r="I2" s="703"/>
      <c r="J2" s="703"/>
      <c r="K2" s="704"/>
      <c r="L2" s="268" t="s">
        <v>289</v>
      </c>
      <c r="M2" s="268" t="s">
        <v>290</v>
      </c>
      <c r="N2" s="268" t="s">
        <v>291</v>
      </c>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row>
    <row r="3" spans="1:55" x14ac:dyDescent="0.15">
      <c r="A3" s="711" t="s">
        <v>292</v>
      </c>
      <c r="B3" s="711"/>
      <c r="C3" s="705"/>
      <c r="D3" s="706"/>
      <c r="E3" s="706"/>
      <c r="F3" s="706"/>
      <c r="G3" s="706"/>
      <c r="H3" s="706"/>
      <c r="I3" s="706"/>
      <c r="J3" s="706"/>
      <c r="K3" s="707"/>
      <c r="L3" s="270"/>
      <c r="M3" s="270"/>
      <c r="N3" s="271"/>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272"/>
      <c r="AO3" s="272"/>
      <c r="AP3" s="272"/>
      <c r="AQ3" s="272"/>
      <c r="AR3" s="272"/>
      <c r="AS3" s="272"/>
      <c r="AT3" s="272"/>
      <c r="AU3" s="272"/>
      <c r="AV3" s="272"/>
      <c r="AW3" s="272"/>
      <c r="AX3" s="272"/>
      <c r="AY3" s="272"/>
      <c r="AZ3" s="272"/>
      <c r="BA3" s="272"/>
      <c r="BB3" s="272"/>
      <c r="BC3" s="272"/>
    </row>
    <row r="4" spans="1:55" x14ac:dyDescent="0.15">
      <c r="A4" s="711" t="s">
        <v>293</v>
      </c>
      <c r="B4" s="711"/>
      <c r="C4" s="705"/>
      <c r="D4" s="706"/>
      <c r="E4" s="706"/>
      <c r="F4" s="706"/>
      <c r="G4" s="706"/>
      <c r="H4" s="706"/>
      <c r="I4" s="706"/>
      <c r="J4" s="706"/>
      <c r="K4" s="707"/>
      <c r="L4" s="270"/>
      <c r="M4" s="270"/>
      <c r="N4" s="271"/>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273"/>
      <c r="AO4" s="273"/>
      <c r="AP4" s="273"/>
      <c r="AQ4" s="273"/>
      <c r="AR4" s="273"/>
      <c r="AS4" s="273"/>
      <c r="AT4" s="273"/>
      <c r="AU4" s="273"/>
      <c r="AV4" s="273"/>
      <c r="AW4" s="273"/>
      <c r="AX4" s="273"/>
      <c r="AY4" s="273"/>
      <c r="AZ4" s="273"/>
      <c r="BA4" s="273"/>
      <c r="BB4" s="273"/>
      <c r="BC4" s="273"/>
    </row>
    <row r="5" spans="1:55" x14ac:dyDescent="0.15">
      <c r="A5" s="712" t="s">
        <v>294</v>
      </c>
      <c r="B5" s="713"/>
      <c r="C5" s="705"/>
      <c r="D5" s="706"/>
      <c r="E5" s="706"/>
      <c r="F5" s="706"/>
      <c r="G5" s="706"/>
      <c r="H5" s="706"/>
      <c r="I5" s="706"/>
      <c r="J5" s="706"/>
      <c r="K5" s="707"/>
      <c r="L5" s="270"/>
      <c r="M5" s="270"/>
      <c r="N5" s="271"/>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274"/>
      <c r="AO5" s="274"/>
      <c r="AP5" s="274"/>
      <c r="AQ5" s="274"/>
      <c r="AR5" s="274"/>
      <c r="AS5" s="274"/>
      <c r="AT5" s="274"/>
      <c r="AU5" s="274"/>
      <c r="AV5" s="274"/>
      <c r="AW5" s="274"/>
      <c r="AX5" s="274"/>
      <c r="AY5" s="274"/>
      <c r="AZ5" s="274"/>
      <c r="BA5" s="274"/>
      <c r="BB5" s="274"/>
      <c r="BC5" s="274"/>
    </row>
    <row r="6" spans="1:55" x14ac:dyDescent="0.15">
      <c r="A6" s="712" t="s">
        <v>295</v>
      </c>
      <c r="B6" s="713"/>
      <c r="C6" s="705"/>
      <c r="D6" s="706"/>
      <c r="E6" s="706"/>
      <c r="F6" s="706"/>
      <c r="G6" s="706"/>
      <c r="H6" s="706"/>
      <c r="I6" s="706"/>
      <c r="J6" s="706"/>
      <c r="K6" s="707"/>
      <c r="L6" s="270"/>
      <c r="M6" s="270"/>
      <c r="N6" s="271"/>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275"/>
      <c r="AO6" s="275"/>
      <c r="AP6" s="275"/>
      <c r="AQ6" s="275"/>
      <c r="AR6" s="275"/>
      <c r="AS6" s="275"/>
      <c r="AT6" s="275"/>
      <c r="AU6" s="275"/>
      <c r="AV6" s="275"/>
      <c r="AW6" s="275"/>
      <c r="AX6" s="275"/>
      <c r="AY6" s="275"/>
      <c r="AZ6" s="275"/>
      <c r="BA6" s="275"/>
      <c r="BB6" s="275"/>
      <c r="BC6" s="275"/>
    </row>
    <row r="7" spans="1:55" x14ac:dyDescent="0.15">
      <c r="A7" s="712" t="s">
        <v>296</v>
      </c>
      <c r="B7" s="713"/>
      <c r="C7" s="708"/>
      <c r="D7" s="709"/>
      <c r="E7" s="709"/>
      <c r="F7" s="709"/>
      <c r="G7" s="709"/>
      <c r="H7" s="709"/>
      <c r="I7" s="709"/>
      <c r="J7" s="709"/>
      <c r="K7" s="710"/>
      <c r="L7" s="270"/>
      <c r="M7" s="270"/>
      <c r="N7" s="271"/>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row>
    <row r="8" spans="1:55" x14ac:dyDescent="0.15">
      <c r="A8" s="698" t="s">
        <v>297</v>
      </c>
      <c r="B8" s="699"/>
      <c r="C8" s="276" t="s">
        <v>298</v>
      </c>
      <c r="D8" s="276" t="s">
        <v>299</v>
      </c>
      <c r="E8" s="276" t="s">
        <v>300</v>
      </c>
      <c r="F8" s="276" t="s">
        <v>301</v>
      </c>
      <c r="G8" s="276" t="s">
        <v>302</v>
      </c>
      <c r="H8" s="276">
        <v>50</v>
      </c>
      <c r="I8" s="276">
        <v>10</v>
      </c>
      <c r="J8" s="276">
        <v>5</v>
      </c>
      <c r="K8" s="276">
        <v>1</v>
      </c>
      <c r="L8" s="277"/>
      <c r="M8" s="277"/>
      <c r="N8" s="278"/>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row>
    <row r="9" spans="1:55" x14ac:dyDescent="0.15">
      <c r="A9" s="280"/>
      <c r="B9" s="281" t="s">
        <v>303</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2"/>
      <c r="AY9" s="282"/>
      <c r="AZ9" s="282"/>
      <c r="BA9" s="282"/>
      <c r="BB9" s="282"/>
      <c r="BC9" s="282"/>
    </row>
    <row r="10" spans="1:55" x14ac:dyDescent="0.15">
      <c r="A10" s="270"/>
      <c r="B10" s="283" t="s">
        <v>304</v>
      </c>
      <c r="C10" s="284"/>
      <c r="D10" s="284"/>
      <c r="E10" s="284"/>
      <c r="F10" s="284"/>
      <c r="G10" s="284"/>
      <c r="H10" s="284"/>
      <c r="I10" s="284"/>
      <c r="J10" s="284"/>
      <c r="K10" s="284"/>
      <c r="L10" s="284">
        <f>SUM(O10:BC10)</f>
        <v>0</v>
      </c>
      <c r="M10" s="285"/>
      <c r="N10" s="286"/>
      <c r="O10" s="284">
        <f>COUNT(O12:O41)</f>
        <v>0</v>
      </c>
      <c r="P10" s="284">
        <f>COUNT(P12:P41)</f>
        <v>0</v>
      </c>
      <c r="Q10" s="284">
        <f t="shared" ref="Q10:BC10" si="0">COUNT(Q12:Q41)</f>
        <v>0</v>
      </c>
      <c r="R10" s="284">
        <f t="shared" si="0"/>
        <v>0</v>
      </c>
      <c r="S10" s="284">
        <f t="shared" si="0"/>
        <v>0</v>
      </c>
      <c r="T10" s="284">
        <f t="shared" si="0"/>
        <v>0</v>
      </c>
      <c r="U10" s="284">
        <f t="shared" si="0"/>
        <v>0</v>
      </c>
      <c r="V10" s="284">
        <f t="shared" si="0"/>
        <v>0</v>
      </c>
      <c r="W10" s="284">
        <f t="shared" si="0"/>
        <v>0</v>
      </c>
      <c r="X10" s="284">
        <f t="shared" si="0"/>
        <v>0</v>
      </c>
      <c r="Y10" s="284">
        <f t="shared" si="0"/>
        <v>0</v>
      </c>
      <c r="Z10" s="284">
        <f t="shared" si="0"/>
        <v>0</v>
      </c>
      <c r="AA10" s="284">
        <f t="shared" si="0"/>
        <v>0</v>
      </c>
      <c r="AB10" s="284">
        <f t="shared" si="0"/>
        <v>0</v>
      </c>
      <c r="AC10" s="284">
        <f t="shared" si="0"/>
        <v>0</v>
      </c>
      <c r="AD10" s="284">
        <f t="shared" si="0"/>
        <v>0</v>
      </c>
      <c r="AE10" s="284">
        <f t="shared" si="0"/>
        <v>0</v>
      </c>
      <c r="AF10" s="284">
        <f t="shared" si="0"/>
        <v>0</v>
      </c>
      <c r="AG10" s="284">
        <f t="shared" si="0"/>
        <v>0</v>
      </c>
      <c r="AH10" s="284">
        <f t="shared" si="0"/>
        <v>0</v>
      </c>
      <c r="AI10" s="284">
        <f t="shared" si="0"/>
        <v>0</v>
      </c>
      <c r="AJ10" s="284">
        <f t="shared" si="0"/>
        <v>0</v>
      </c>
      <c r="AK10" s="284">
        <f t="shared" si="0"/>
        <v>0</v>
      </c>
      <c r="AL10" s="284">
        <f t="shared" si="0"/>
        <v>0</v>
      </c>
      <c r="AM10" s="284">
        <f t="shared" si="0"/>
        <v>0</v>
      </c>
      <c r="AN10" s="284">
        <f t="shared" si="0"/>
        <v>0</v>
      </c>
      <c r="AO10" s="284">
        <f t="shared" si="0"/>
        <v>0</v>
      </c>
      <c r="AP10" s="284">
        <f t="shared" si="0"/>
        <v>0</v>
      </c>
      <c r="AQ10" s="284">
        <f t="shared" si="0"/>
        <v>0</v>
      </c>
      <c r="AR10" s="284">
        <f t="shared" si="0"/>
        <v>0</v>
      </c>
      <c r="AS10" s="284">
        <f t="shared" si="0"/>
        <v>0</v>
      </c>
      <c r="AT10" s="284">
        <f t="shared" si="0"/>
        <v>0</v>
      </c>
      <c r="AU10" s="284">
        <f t="shared" si="0"/>
        <v>0</v>
      </c>
      <c r="AV10" s="284">
        <f t="shared" si="0"/>
        <v>0</v>
      </c>
      <c r="AW10" s="284">
        <f t="shared" si="0"/>
        <v>0</v>
      </c>
      <c r="AX10" s="284">
        <f t="shared" si="0"/>
        <v>0</v>
      </c>
      <c r="AY10" s="284">
        <f t="shared" si="0"/>
        <v>0</v>
      </c>
      <c r="AZ10" s="284">
        <f t="shared" si="0"/>
        <v>0</v>
      </c>
      <c r="BA10" s="284">
        <f t="shared" si="0"/>
        <v>0</v>
      </c>
      <c r="BB10" s="284">
        <f t="shared" si="0"/>
        <v>0</v>
      </c>
      <c r="BC10" s="284">
        <f t="shared" si="0"/>
        <v>0</v>
      </c>
    </row>
    <row r="11" spans="1:55" x14ac:dyDescent="0.15">
      <c r="A11" s="287"/>
      <c r="B11" s="283" t="s">
        <v>305</v>
      </c>
      <c r="C11" s="288">
        <f>SUM(C12:C41)</f>
        <v>0</v>
      </c>
      <c r="D11" s="288">
        <f t="shared" ref="D11:K11" si="1">SUM(D12:D41)</f>
        <v>0</v>
      </c>
      <c r="E11" s="288">
        <f t="shared" si="1"/>
        <v>0</v>
      </c>
      <c r="F11" s="288">
        <f t="shared" si="1"/>
        <v>0</v>
      </c>
      <c r="G11" s="288">
        <f t="shared" si="1"/>
        <v>0</v>
      </c>
      <c r="H11" s="288">
        <f t="shared" si="1"/>
        <v>0</v>
      </c>
      <c r="I11" s="288">
        <f t="shared" si="1"/>
        <v>0</v>
      </c>
      <c r="J11" s="288">
        <f t="shared" si="1"/>
        <v>0</v>
      </c>
      <c r="K11" s="288">
        <f t="shared" si="1"/>
        <v>0</v>
      </c>
      <c r="L11" s="289">
        <f>SUM(O11:BC11)</f>
        <v>0</v>
      </c>
      <c r="M11" s="290"/>
      <c r="N11" s="291"/>
      <c r="O11" s="292">
        <f>SUM(O12:O41)</f>
        <v>0</v>
      </c>
      <c r="P11" s="292">
        <f>SUM(P12:P41)</f>
        <v>0</v>
      </c>
      <c r="Q11" s="292">
        <f t="shared" ref="Q11:BC11" si="2">SUM(Q12:Q41)</f>
        <v>0</v>
      </c>
      <c r="R11" s="292">
        <f t="shared" si="2"/>
        <v>0</v>
      </c>
      <c r="S11" s="292">
        <f t="shared" si="2"/>
        <v>0</v>
      </c>
      <c r="T11" s="292">
        <f t="shared" si="2"/>
        <v>0</v>
      </c>
      <c r="U11" s="292">
        <f t="shared" si="2"/>
        <v>0</v>
      </c>
      <c r="V11" s="292">
        <f t="shared" si="2"/>
        <v>0</v>
      </c>
      <c r="W11" s="292">
        <f t="shared" si="2"/>
        <v>0</v>
      </c>
      <c r="X11" s="292">
        <f t="shared" si="2"/>
        <v>0</v>
      </c>
      <c r="Y11" s="292">
        <f t="shared" si="2"/>
        <v>0</v>
      </c>
      <c r="Z11" s="292">
        <f t="shared" si="2"/>
        <v>0</v>
      </c>
      <c r="AA11" s="292">
        <f t="shared" si="2"/>
        <v>0</v>
      </c>
      <c r="AB11" s="292">
        <f t="shared" si="2"/>
        <v>0</v>
      </c>
      <c r="AC11" s="292">
        <f t="shared" si="2"/>
        <v>0</v>
      </c>
      <c r="AD11" s="292">
        <f t="shared" si="2"/>
        <v>0</v>
      </c>
      <c r="AE11" s="292">
        <f t="shared" si="2"/>
        <v>0</v>
      </c>
      <c r="AF11" s="292">
        <f t="shared" si="2"/>
        <v>0</v>
      </c>
      <c r="AG11" s="292">
        <f t="shared" si="2"/>
        <v>0</v>
      </c>
      <c r="AH11" s="292">
        <f t="shared" si="2"/>
        <v>0</v>
      </c>
      <c r="AI11" s="292">
        <f t="shared" si="2"/>
        <v>0</v>
      </c>
      <c r="AJ11" s="292">
        <f t="shared" si="2"/>
        <v>0</v>
      </c>
      <c r="AK11" s="292">
        <f t="shared" si="2"/>
        <v>0</v>
      </c>
      <c r="AL11" s="292">
        <f t="shared" si="2"/>
        <v>0</v>
      </c>
      <c r="AM11" s="292">
        <f t="shared" si="2"/>
        <v>0</v>
      </c>
      <c r="AN11" s="292">
        <f t="shared" si="2"/>
        <v>0</v>
      </c>
      <c r="AO11" s="292">
        <f t="shared" si="2"/>
        <v>0</v>
      </c>
      <c r="AP11" s="292">
        <f t="shared" si="2"/>
        <v>0</v>
      </c>
      <c r="AQ11" s="292">
        <f t="shared" si="2"/>
        <v>0</v>
      </c>
      <c r="AR11" s="292">
        <f t="shared" si="2"/>
        <v>0</v>
      </c>
      <c r="AS11" s="292">
        <f t="shared" si="2"/>
        <v>0</v>
      </c>
      <c r="AT11" s="292">
        <f t="shared" si="2"/>
        <v>0</v>
      </c>
      <c r="AU11" s="292">
        <f t="shared" si="2"/>
        <v>0</v>
      </c>
      <c r="AV11" s="292">
        <f t="shared" si="2"/>
        <v>0</v>
      </c>
      <c r="AW11" s="292">
        <f t="shared" si="2"/>
        <v>0</v>
      </c>
      <c r="AX11" s="292">
        <f t="shared" si="2"/>
        <v>0</v>
      </c>
      <c r="AY11" s="292">
        <f t="shared" si="2"/>
        <v>0</v>
      </c>
      <c r="AZ11" s="292">
        <f t="shared" si="2"/>
        <v>0</v>
      </c>
      <c r="BA11" s="292">
        <f t="shared" si="2"/>
        <v>0</v>
      </c>
      <c r="BB11" s="292">
        <f t="shared" si="2"/>
        <v>0</v>
      </c>
      <c r="BC11" s="292">
        <f t="shared" si="2"/>
        <v>0</v>
      </c>
    </row>
    <row r="12" spans="1:55" x14ac:dyDescent="0.15">
      <c r="A12" s="293">
        <v>1</v>
      </c>
      <c r="B12" s="400"/>
      <c r="C12" s="399">
        <f t="shared" ref="C12:C41" si="3">ROUNDDOWN(L12/10000,0)</f>
        <v>0</v>
      </c>
      <c r="D12" s="399">
        <f t="shared" ref="D12:D41" si="4">ROUNDDOWN((L12-C12*10000)/5000,0)</f>
        <v>0</v>
      </c>
      <c r="E12" s="399">
        <f t="shared" ref="E12:E41" si="5">ROUNDDOWN((L12-C12*10000-D12*5000)/1000,0)</f>
        <v>0</v>
      </c>
      <c r="F12" s="399">
        <f t="shared" ref="F12:F41" si="6">ROUNDDOWN((L12-C12*10000-D12*5000-E12*1000)/500,0)</f>
        <v>0</v>
      </c>
      <c r="G12" s="399">
        <f t="shared" ref="G12:G41" si="7">ROUNDDOWN((L12-C12*10000-D12*5000-E12*1000-F12*500)/100,0)</f>
        <v>0</v>
      </c>
      <c r="H12" s="399">
        <f t="shared" ref="H12:H41" si="8">ROUNDDOWN((L12-C12*10000-D12*5000-E12*1000-F12*500-G12*100)/50,0)</f>
        <v>0</v>
      </c>
      <c r="I12" s="399">
        <f t="shared" ref="I12:I41" si="9">ROUNDDOWN((L12-C12*10000-D12*5000-E12*1000-F12*500-G12*100-H12*50)/10,0)</f>
        <v>0</v>
      </c>
      <c r="J12" s="399">
        <f t="shared" ref="J12:J41" si="10">ROUNDDOWN((L12-C12*10000-D12*5000-E12*1000-F12*500-G12*100-H12*50-I12*10)/5,0)</f>
        <v>0</v>
      </c>
      <c r="K12" s="399">
        <f t="shared" ref="K12:K41" si="11">L12-C12*10000-D12*5000-E12*1000-F12*500-G12*100-H12*50-I12*10-J12*5</f>
        <v>0</v>
      </c>
      <c r="L12" s="294">
        <f>SUM(O12:BC12)</f>
        <v>0</v>
      </c>
      <c r="M12" s="295" t="s">
        <v>306</v>
      </c>
      <c r="N12" s="291" t="s">
        <v>307</v>
      </c>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296"/>
      <c r="AO12" s="296"/>
      <c r="AP12" s="296"/>
      <c r="AQ12" s="296"/>
      <c r="AR12" s="296"/>
      <c r="AS12" s="296"/>
      <c r="AT12" s="296"/>
      <c r="AU12" s="296"/>
      <c r="AV12" s="296"/>
      <c r="AW12" s="296"/>
      <c r="AX12" s="296"/>
      <c r="AY12" s="296"/>
      <c r="AZ12" s="296"/>
      <c r="BA12" s="296"/>
      <c r="BB12" s="296"/>
      <c r="BC12" s="296"/>
    </row>
    <row r="13" spans="1:55" x14ac:dyDescent="0.15">
      <c r="A13" s="293">
        <v>2</v>
      </c>
      <c r="B13" s="400"/>
      <c r="C13" s="399">
        <f t="shared" si="3"/>
        <v>0</v>
      </c>
      <c r="D13" s="399">
        <f t="shared" si="4"/>
        <v>0</v>
      </c>
      <c r="E13" s="399">
        <f t="shared" si="5"/>
        <v>0</v>
      </c>
      <c r="F13" s="399">
        <f t="shared" si="6"/>
        <v>0</v>
      </c>
      <c r="G13" s="399">
        <f t="shared" si="7"/>
        <v>0</v>
      </c>
      <c r="H13" s="399">
        <f t="shared" si="8"/>
        <v>0</v>
      </c>
      <c r="I13" s="399">
        <f t="shared" si="9"/>
        <v>0</v>
      </c>
      <c r="J13" s="399">
        <f t="shared" si="10"/>
        <v>0</v>
      </c>
      <c r="K13" s="399">
        <f t="shared" si="11"/>
        <v>0</v>
      </c>
      <c r="L13" s="294">
        <f t="shared" ref="L13:L41" si="12">SUM(O13:BC13)</f>
        <v>0</v>
      </c>
      <c r="M13" s="295" t="s">
        <v>306</v>
      </c>
      <c r="N13" s="291" t="s">
        <v>308</v>
      </c>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296"/>
      <c r="AO13" s="296"/>
      <c r="AP13" s="296"/>
      <c r="AQ13" s="296"/>
      <c r="AR13" s="296"/>
      <c r="AS13" s="296"/>
      <c r="AT13" s="296"/>
      <c r="AU13" s="296"/>
      <c r="AV13" s="296"/>
      <c r="AW13" s="296"/>
      <c r="AX13" s="296"/>
      <c r="AY13" s="296"/>
      <c r="AZ13" s="296"/>
      <c r="BA13" s="296"/>
      <c r="BB13" s="296"/>
      <c r="BC13" s="296"/>
    </row>
    <row r="14" spans="1:55" x14ac:dyDescent="0.15">
      <c r="A14" s="293">
        <v>3</v>
      </c>
      <c r="B14" s="400"/>
      <c r="C14" s="399">
        <f t="shared" si="3"/>
        <v>0</v>
      </c>
      <c r="D14" s="399">
        <f t="shared" si="4"/>
        <v>0</v>
      </c>
      <c r="E14" s="399">
        <f t="shared" si="5"/>
        <v>0</v>
      </c>
      <c r="F14" s="399">
        <f t="shared" si="6"/>
        <v>0</v>
      </c>
      <c r="G14" s="399">
        <f t="shared" si="7"/>
        <v>0</v>
      </c>
      <c r="H14" s="399">
        <f t="shared" si="8"/>
        <v>0</v>
      </c>
      <c r="I14" s="399">
        <f t="shared" si="9"/>
        <v>0</v>
      </c>
      <c r="J14" s="399">
        <f t="shared" si="10"/>
        <v>0</v>
      </c>
      <c r="K14" s="399">
        <f t="shared" si="11"/>
        <v>0</v>
      </c>
      <c r="L14" s="294">
        <f t="shared" si="12"/>
        <v>0</v>
      </c>
      <c r="M14" s="295" t="s">
        <v>306</v>
      </c>
      <c r="N14" s="291" t="s">
        <v>308</v>
      </c>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296"/>
      <c r="AO14" s="296"/>
      <c r="AP14" s="296"/>
      <c r="AQ14" s="296"/>
      <c r="AR14" s="296"/>
      <c r="AS14" s="296"/>
      <c r="AT14" s="296"/>
      <c r="AU14" s="296"/>
      <c r="AV14" s="296"/>
      <c r="AW14" s="296"/>
      <c r="AX14" s="296"/>
      <c r="AY14" s="296"/>
      <c r="AZ14" s="296"/>
      <c r="BA14" s="296"/>
      <c r="BB14" s="296"/>
      <c r="BC14" s="296"/>
    </row>
    <row r="15" spans="1:55" x14ac:dyDescent="0.15">
      <c r="A15" s="293">
        <v>4</v>
      </c>
      <c r="B15" s="400"/>
      <c r="C15" s="399">
        <f t="shared" si="3"/>
        <v>0</v>
      </c>
      <c r="D15" s="399">
        <f t="shared" si="4"/>
        <v>0</v>
      </c>
      <c r="E15" s="399">
        <f t="shared" si="5"/>
        <v>0</v>
      </c>
      <c r="F15" s="399">
        <f t="shared" si="6"/>
        <v>0</v>
      </c>
      <c r="G15" s="399">
        <f t="shared" si="7"/>
        <v>0</v>
      </c>
      <c r="H15" s="399">
        <f t="shared" si="8"/>
        <v>0</v>
      </c>
      <c r="I15" s="399">
        <f t="shared" si="9"/>
        <v>0</v>
      </c>
      <c r="J15" s="399">
        <f t="shared" si="10"/>
        <v>0</v>
      </c>
      <c r="K15" s="399">
        <f t="shared" si="11"/>
        <v>0</v>
      </c>
      <c r="L15" s="294">
        <f t="shared" si="12"/>
        <v>0</v>
      </c>
      <c r="M15" s="295" t="s">
        <v>306</v>
      </c>
      <c r="N15" s="291" t="s">
        <v>308</v>
      </c>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296"/>
      <c r="AO15" s="296"/>
      <c r="AP15" s="296"/>
      <c r="AQ15" s="296"/>
      <c r="AR15" s="296"/>
      <c r="AS15" s="296"/>
      <c r="AT15" s="296"/>
      <c r="AU15" s="296"/>
      <c r="AV15" s="296"/>
      <c r="AW15" s="296"/>
      <c r="AX15" s="296"/>
      <c r="AY15" s="296"/>
      <c r="AZ15" s="296"/>
      <c r="BA15" s="296"/>
      <c r="BB15" s="296"/>
      <c r="BC15" s="296"/>
    </row>
    <row r="16" spans="1:55" x14ac:dyDescent="0.15">
      <c r="A16" s="293">
        <v>5</v>
      </c>
      <c r="B16" s="400"/>
      <c r="C16" s="399">
        <f t="shared" si="3"/>
        <v>0</v>
      </c>
      <c r="D16" s="399">
        <f t="shared" si="4"/>
        <v>0</v>
      </c>
      <c r="E16" s="399">
        <f t="shared" si="5"/>
        <v>0</v>
      </c>
      <c r="F16" s="399">
        <f t="shared" si="6"/>
        <v>0</v>
      </c>
      <c r="G16" s="399">
        <f t="shared" si="7"/>
        <v>0</v>
      </c>
      <c r="H16" s="399">
        <f t="shared" si="8"/>
        <v>0</v>
      </c>
      <c r="I16" s="399">
        <f t="shared" si="9"/>
        <v>0</v>
      </c>
      <c r="J16" s="399">
        <f t="shared" si="10"/>
        <v>0</v>
      </c>
      <c r="K16" s="399">
        <f t="shared" si="11"/>
        <v>0</v>
      </c>
      <c r="L16" s="294">
        <f t="shared" si="12"/>
        <v>0</v>
      </c>
      <c r="M16" s="295" t="s">
        <v>306</v>
      </c>
      <c r="N16" s="291" t="s">
        <v>308</v>
      </c>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296"/>
      <c r="AO16" s="296"/>
      <c r="AP16" s="296"/>
      <c r="AQ16" s="296"/>
      <c r="AR16" s="296"/>
      <c r="AS16" s="296"/>
      <c r="AT16" s="296"/>
      <c r="AU16" s="296"/>
      <c r="AV16" s="296"/>
      <c r="AW16" s="296"/>
      <c r="AX16" s="296"/>
      <c r="AY16" s="296"/>
      <c r="AZ16" s="296"/>
      <c r="BA16" s="296"/>
      <c r="BB16" s="296"/>
      <c r="BC16" s="296"/>
    </row>
    <row r="17" spans="1:55" x14ac:dyDescent="0.15">
      <c r="A17" s="293">
        <v>6</v>
      </c>
      <c r="B17" s="400"/>
      <c r="C17" s="399">
        <f t="shared" si="3"/>
        <v>0</v>
      </c>
      <c r="D17" s="399">
        <f t="shared" si="4"/>
        <v>0</v>
      </c>
      <c r="E17" s="399">
        <f t="shared" si="5"/>
        <v>0</v>
      </c>
      <c r="F17" s="399">
        <f t="shared" si="6"/>
        <v>0</v>
      </c>
      <c r="G17" s="399">
        <f t="shared" si="7"/>
        <v>0</v>
      </c>
      <c r="H17" s="399">
        <f t="shared" si="8"/>
        <v>0</v>
      </c>
      <c r="I17" s="399">
        <f t="shared" si="9"/>
        <v>0</v>
      </c>
      <c r="J17" s="399">
        <f t="shared" si="10"/>
        <v>0</v>
      </c>
      <c r="K17" s="399">
        <f t="shared" si="11"/>
        <v>0</v>
      </c>
      <c r="L17" s="294">
        <f t="shared" si="12"/>
        <v>0</v>
      </c>
      <c r="M17" s="295" t="s">
        <v>306</v>
      </c>
      <c r="N17" s="291" t="s">
        <v>308</v>
      </c>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296"/>
      <c r="AO17" s="296"/>
      <c r="AP17" s="296"/>
      <c r="AQ17" s="296"/>
      <c r="AR17" s="296"/>
      <c r="AS17" s="296"/>
      <c r="AT17" s="296"/>
      <c r="AU17" s="296"/>
      <c r="AV17" s="296"/>
      <c r="AW17" s="296"/>
      <c r="AX17" s="296"/>
      <c r="AY17" s="296"/>
      <c r="AZ17" s="296"/>
      <c r="BA17" s="296"/>
      <c r="BB17" s="296"/>
      <c r="BC17" s="296"/>
    </row>
    <row r="18" spans="1:55" x14ac:dyDescent="0.15">
      <c r="A18" s="293">
        <v>7</v>
      </c>
      <c r="B18" s="400"/>
      <c r="C18" s="399">
        <f t="shared" si="3"/>
        <v>0</v>
      </c>
      <c r="D18" s="399">
        <f t="shared" si="4"/>
        <v>0</v>
      </c>
      <c r="E18" s="399">
        <f t="shared" si="5"/>
        <v>0</v>
      </c>
      <c r="F18" s="399">
        <f t="shared" si="6"/>
        <v>0</v>
      </c>
      <c r="G18" s="399">
        <f t="shared" si="7"/>
        <v>0</v>
      </c>
      <c r="H18" s="399">
        <f t="shared" si="8"/>
        <v>0</v>
      </c>
      <c r="I18" s="399">
        <f t="shared" si="9"/>
        <v>0</v>
      </c>
      <c r="J18" s="399">
        <f t="shared" si="10"/>
        <v>0</v>
      </c>
      <c r="K18" s="399">
        <f t="shared" si="11"/>
        <v>0</v>
      </c>
      <c r="L18" s="294">
        <f t="shared" si="12"/>
        <v>0</v>
      </c>
      <c r="M18" s="295" t="s">
        <v>306</v>
      </c>
      <c r="N18" s="291" t="s">
        <v>308</v>
      </c>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296"/>
      <c r="AO18" s="296"/>
      <c r="AP18" s="296"/>
      <c r="AQ18" s="296"/>
      <c r="AR18" s="296"/>
      <c r="AS18" s="296"/>
      <c r="AT18" s="296"/>
      <c r="AU18" s="296"/>
      <c r="AV18" s="296"/>
      <c r="AW18" s="296"/>
      <c r="AX18" s="296"/>
      <c r="AY18" s="296"/>
      <c r="AZ18" s="296"/>
      <c r="BA18" s="296"/>
      <c r="BB18" s="296"/>
      <c r="BC18" s="296"/>
    </row>
    <row r="19" spans="1:55" x14ac:dyDescent="0.15">
      <c r="A19" s="293">
        <v>8</v>
      </c>
      <c r="B19" s="400"/>
      <c r="C19" s="399">
        <f t="shared" si="3"/>
        <v>0</v>
      </c>
      <c r="D19" s="399">
        <f t="shared" si="4"/>
        <v>0</v>
      </c>
      <c r="E19" s="399">
        <f t="shared" si="5"/>
        <v>0</v>
      </c>
      <c r="F19" s="399">
        <f t="shared" si="6"/>
        <v>0</v>
      </c>
      <c r="G19" s="399">
        <f t="shared" si="7"/>
        <v>0</v>
      </c>
      <c r="H19" s="399">
        <f t="shared" si="8"/>
        <v>0</v>
      </c>
      <c r="I19" s="399">
        <f t="shared" si="9"/>
        <v>0</v>
      </c>
      <c r="J19" s="399">
        <f t="shared" si="10"/>
        <v>0</v>
      </c>
      <c r="K19" s="399">
        <f t="shared" si="11"/>
        <v>0</v>
      </c>
      <c r="L19" s="294">
        <f t="shared" si="12"/>
        <v>0</v>
      </c>
      <c r="M19" s="295" t="s">
        <v>306</v>
      </c>
      <c r="N19" s="291" t="s">
        <v>308</v>
      </c>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296"/>
      <c r="AO19" s="296"/>
      <c r="AP19" s="296"/>
      <c r="AQ19" s="296"/>
      <c r="AR19" s="296"/>
      <c r="AS19" s="296"/>
      <c r="AT19" s="296"/>
      <c r="AU19" s="296"/>
      <c r="AV19" s="296"/>
      <c r="AW19" s="296"/>
      <c r="AX19" s="296"/>
      <c r="AY19" s="296"/>
      <c r="AZ19" s="296"/>
      <c r="BA19" s="296"/>
      <c r="BB19" s="296"/>
      <c r="BC19" s="296"/>
    </row>
    <row r="20" spans="1:55" x14ac:dyDescent="0.15">
      <c r="A20" s="293">
        <v>9</v>
      </c>
      <c r="B20" s="400"/>
      <c r="C20" s="399">
        <f t="shared" si="3"/>
        <v>0</v>
      </c>
      <c r="D20" s="399">
        <f t="shared" si="4"/>
        <v>0</v>
      </c>
      <c r="E20" s="399">
        <f t="shared" si="5"/>
        <v>0</v>
      </c>
      <c r="F20" s="399">
        <f t="shared" si="6"/>
        <v>0</v>
      </c>
      <c r="G20" s="399">
        <f t="shared" si="7"/>
        <v>0</v>
      </c>
      <c r="H20" s="399">
        <f t="shared" si="8"/>
        <v>0</v>
      </c>
      <c r="I20" s="399">
        <f t="shared" si="9"/>
        <v>0</v>
      </c>
      <c r="J20" s="399">
        <f t="shared" si="10"/>
        <v>0</v>
      </c>
      <c r="K20" s="399">
        <f t="shared" si="11"/>
        <v>0</v>
      </c>
      <c r="L20" s="294">
        <f t="shared" si="12"/>
        <v>0</v>
      </c>
      <c r="M20" s="295" t="s">
        <v>306</v>
      </c>
      <c r="N20" s="291" t="s">
        <v>308</v>
      </c>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296"/>
      <c r="AO20" s="296"/>
      <c r="AP20" s="296"/>
      <c r="AQ20" s="296"/>
      <c r="AR20" s="296"/>
      <c r="AS20" s="296"/>
      <c r="AT20" s="296"/>
      <c r="AU20" s="296"/>
      <c r="AV20" s="296"/>
      <c r="AW20" s="296"/>
      <c r="AX20" s="296"/>
      <c r="AY20" s="296"/>
      <c r="AZ20" s="296"/>
      <c r="BA20" s="296"/>
      <c r="BB20" s="296"/>
      <c r="BC20" s="296"/>
    </row>
    <row r="21" spans="1:55" x14ac:dyDescent="0.15">
      <c r="A21" s="293">
        <v>10</v>
      </c>
      <c r="B21" s="400"/>
      <c r="C21" s="399">
        <f t="shared" si="3"/>
        <v>0</v>
      </c>
      <c r="D21" s="399">
        <f t="shared" si="4"/>
        <v>0</v>
      </c>
      <c r="E21" s="399">
        <f t="shared" si="5"/>
        <v>0</v>
      </c>
      <c r="F21" s="399">
        <f t="shared" si="6"/>
        <v>0</v>
      </c>
      <c r="G21" s="399">
        <f t="shared" si="7"/>
        <v>0</v>
      </c>
      <c r="H21" s="399">
        <f t="shared" si="8"/>
        <v>0</v>
      </c>
      <c r="I21" s="399">
        <f t="shared" si="9"/>
        <v>0</v>
      </c>
      <c r="J21" s="399">
        <f t="shared" si="10"/>
        <v>0</v>
      </c>
      <c r="K21" s="399">
        <f t="shared" si="11"/>
        <v>0</v>
      </c>
      <c r="L21" s="294">
        <f t="shared" si="12"/>
        <v>0</v>
      </c>
      <c r="M21" s="295" t="s">
        <v>306</v>
      </c>
      <c r="N21" s="291" t="s">
        <v>308</v>
      </c>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296"/>
      <c r="AO21" s="296"/>
      <c r="AP21" s="296"/>
      <c r="AQ21" s="296"/>
      <c r="AR21" s="296"/>
      <c r="AS21" s="296"/>
      <c r="AT21" s="296"/>
      <c r="AU21" s="296"/>
      <c r="AV21" s="296"/>
      <c r="AW21" s="296"/>
      <c r="AX21" s="296"/>
      <c r="AY21" s="296"/>
      <c r="AZ21" s="296"/>
      <c r="BA21" s="296"/>
      <c r="BB21" s="296"/>
      <c r="BC21" s="296"/>
    </row>
    <row r="22" spans="1:55" x14ac:dyDescent="0.15">
      <c r="A22" s="293">
        <v>11</v>
      </c>
      <c r="B22" s="400"/>
      <c r="C22" s="399">
        <f t="shared" si="3"/>
        <v>0</v>
      </c>
      <c r="D22" s="399">
        <f t="shared" si="4"/>
        <v>0</v>
      </c>
      <c r="E22" s="399">
        <f t="shared" si="5"/>
        <v>0</v>
      </c>
      <c r="F22" s="399">
        <f t="shared" si="6"/>
        <v>0</v>
      </c>
      <c r="G22" s="399">
        <f t="shared" si="7"/>
        <v>0</v>
      </c>
      <c r="H22" s="399">
        <f t="shared" si="8"/>
        <v>0</v>
      </c>
      <c r="I22" s="399">
        <f t="shared" si="9"/>
        <v>0</v>
      </c>
      <c r="J22" s="399">
        <f t="shared" si="10"/>
        <v>0</v>
      </c>
      <c r="K22" s="399">
        <f t="shared" si="11"/>
        <v>0</v>
      </c>
      <c r="L22" s="294">
        <f t="shared" si="12"/>
        <v>0</v>
      </c>
      <c r="M22" s="295" t="s">
        <v>306</v>
      </c>
      <c r="N22" s="291" t="s">
        <v>308</v>
      </c>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296"/>
      <c r="AO22" s="296"/>
      <c r="AP22" s="296"/>
      <c r="AQ22" s="296"/>
      <c r="AR22" s="296"/>
      <c r="AS22" s="296"/>
      <c r="AT22" s="296"/>
      <c r="AU22" s="296"/>
      <c r="AV22" s="296"/>
      <c r="AW22" s="296"/>
      <c r="AX22" s="296"/>
      <c r="AY22" s="296"/>
      <c r="AZ22" s="296"/>
      <c r="BA22" s="296"/>
      <c r="BB22" s="296"/>
      <c r="BC22" s="296"/>
    </row>
    <row r="23" spans="1:55" x14ac:dyDescent="0.15">
      <c r="A23" s="293">
        <v>12</v>
      </c>
      <c r="B23" s="400"/>
      <c r="C23" s="399">
        <f t="shared" si="3"/>
        <v>0</v>
      </c>
      <c r="D23" s="399">
        <f t="shared" si="4"/>
        <v>0</v>
      </c>
      <c r="E23" s="399">
        <f t="shared" si="5"/>
        <v>0</v>
      </c>
      <c r="F23" s="399">
        <f t="shared" si="6"/>
        <v>0</v>
      </c>
      <c r="G23" s="399">
        <f t="shared" si="7"/>
        <v>0</v>
      </c>
      <c r="H23" s="399">
        <f t="shared" si="8"/>
        <v>0</v>
      </c>
      <c r="I23" s="399">
        <f t="shared" si="9"/>
        <v>0</v>
      </c>
      <c r="J23" s="399">
        <f t="shared" si="10"/>
        <v>0</v>
      </c>
      <c r="K23" s="399">
        <f t="shared" si="11"/>
        <v>0</v>
      </c>
      <c r="L23" s="294">
        <f t="shared" si="12"/>
        <v>0</v>
      </c>
      <c r="M23" s="295" t="s">
        <v>306</v>
      </c>
      <c r="N23" s="291" t="s">
        <v>308</v>
      </c>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296"/>
      <c r="AO23" s="296"/>
      <c r="AP23" s="296"/>
      <c r="AQ23" s="296"/>
      <c r="AR23" s="296"/>
      <c r="AS23" s="296"/>
      <c r="AT23" s="296"/>
      <c r="AU23" s="296"/>
      <c r="AV23" s="296"/>
      <c r="AW23" s="296"/>
      <c r="AX23" s="296"/>
      <c r="AY23" s="296"/>
      <c r="AZ23" s="296"/>
      <c r="BA23" s="296"/>
      <c r="BB23" s="296"/>
      <c r="BC23" s="296"/>
    </row>
    <row r="24" spans="1:55" x14ac:dyDescent="0.15">
      <c r="A24" s="293">
        <v>13</v>
      </c>
      <c r="B24" s="400"/>
      <c r="C24" s="399">
        <f t="shared" si="3"/>
        <v>0</v>
      </c>
      <c r="D24" s="399">
        <f t="shared" si="4"/>
        <v>0</v>
      </c>
      <c r="E24" s="399">
        <f t="shared" si="5"/>
        <v>0</v>
      </c>
      <c r="F24" s="399">
        <f t="shared" si="6"/>
        <v>0</v>
      </c>
      <c r="G24" s="399">
        <f t="shared" si="7"/>
        <v>0</v>
      </c>
      <c r="H24" s="399">
        <f t="shared" si="8"/>
        <v>0</v>
      </c>
      <c r="I24" s="399">
        <f t="shared" si="9"/>
        <v>0</v>
      </c>
      <c r="J24" s="399">
        <f t="shared" si="10"/>
        <v>0</v>
      </c>
      <c r="K24" s="399">
        <f t="shared" si="11"/>
        <v>0</v>
      </c>
      <c r="L24" s="294">
        <f t="shared" si="12"/>
        <v>0</v>
      </c>
      <c r="M24" s="295" t="s">
        <v>306</v>
      </c>
      <c r="N24" s="291" t="s">
        <v>308</v>
      </c>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296"/>
      <c r="AO24" s="296"/>
      <c r="AP24" s="296"/>
      <c r="AQ24" s="296"/>
      <c r="AR24" s="296"/>
      <c r="AS24" s="296"/>
      <c r="AT24" s="296"/>
      <c r="AU24" s="296"/>
      <c r="AV24" s="296"/>
      <c r="AW24" s="296"/>
      <c r="AX24" s="296"/>
      <c r="AY24" s="296"/>
      <c r="AZ24" s="296"/>
      <c r="BA24" s="296"/>
      <c r="BB24" s="296"/>
      <c r="BC24" s="296"/>
    </row>
    <row r="25" spans="1:55" x14ac:dyDescent="0.15">
      <c r="A25" s="293">
        <v>14</v>
      </c>
      <c r="B25" s="400"/>
      <c r="C25" s="399">
        <f t="shared" si="3"/>
        <v>0</v>
      </c>
      <c r="D25" s="399">
        <f t="shared" si="4"/>
        <v>0</v>
      </c>
      <c r="E25" s="399">
        <f t="shared" si="5"/>
        <v>0</v>
      </c>
      <c r="F25" s="399">
        <f t="shared" si="6"/>
        <v>0</v>
      </c>
      <c r="G25" s="399">
        <f t="shared" si="7"/>
        <v>0</v>
      </c>
      <c r="H25" s="399">
        <f t="shared" si="8"/>
        <v>0</v>
      </c>
      <c r="I25" s="399">
        <f t="shared" si="9"/>
        <v>0</v>
      </c>
      <c r="J25" s="399">
        <f t="shared" si="10"/>
        <v>0</v>
      </c>
      <c r="K25" s="399">
        <f t="shared" si="11"/>
        <v>0</v>
      </c>
      <c r="L25" s="294">
        <f t="shared" si="12"/>
        <v>0</v>
      </c>
      <c r="M25" s="295" t="s">
        <v>306</v>
      </c>
      <c r="N25" s="291" t="s">
        <v>308</v>
      </c>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296"/>
      <c r="AO25" s="296"/>
      <c r="AP25" s="296"/>
      <c r="AQ25" s="296"/>
      <c r="AR25" s="296"/>
      <c r="AS25" s="296"/>
      <c r="AT25" s="296"/>
      <c r="AU25" s="296"/>
      <c r="AV25" s="296"/>
      <c r="AW25" s="296"/>
      <c r="AX25" s="296"/>
      <c r="AY25" s="296"/>
      <c r="AZ25" s="296"/>
      <c r="BA25" s="296"/>
      <c r="BB25" s="296"/>
      <c r="BC25" s="296"/>
    </row>
    <row r="26" spans="1:55" x14ac:dyDescent="0.15">
      <c r="A26" s="293">
        <v>15</v>
      </c>
      <c r="B26" s="400"/>
      <c r="C26" s="399">
        <f t="shared" si="3"/>
        <v>0</v>
      </c>
      <c r="D26" s="399">
        <f t="shared" si="4"/>
        <v>0</v>
      </c>
      <c r="E26" s="399">
        <f t="shared" si="5"/>
        <v>0</v>
      </c>
      <c r="F26" s="399">
        <f t="shared" si="6"/>
        <v>0</v>
      </c>
      <c r="G26" s="399">
        <f t="shared" si="7"/>
        <v>0</v>
      </c>
      <c r="H26" s="399">
        <f t="shared" si="8"/>
        <v>0</v>
      </c>
      <c r="I26" s="399">
        <f t="shared" si="9"/>
        <v>0</v>
      </c>
      <c r="J26" s="399">
        <f t="shared" si="10"/>
        <v>0</v>
      </c>
      <c r="K26" s="399">
        <f t="shared" si="11"/>
        <v>0</v>
      </c>
      <c r="L26" s="294">
        <f t="shared" si="12"/>
        <v>0</v>
      </c>
      <c r="M26" s="295" t="s">
        <v>306</v>
      </c>
      <c r="N26" s="291" t="s">
        <v>308</v>
      </c>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296"/>
      <c r="AO26" s="296"/>
      <c r="AP26" s="296"/>
      <c r="AQ26" s="296"/>
      <c r="AR26" s="296"/>
      <c r="AS26" s="296"/>
      <c r="AT26" s="296"/>
      <c r="AU26" s="296"/>
      <c r="AV26" s="296"/>
      <c r="AW26" s="296"/>
      <c r="AX26" s="296"/>
      <c r="AY26" s="296"/>
      <c r="AZ26" s="296"/>
      <c r="BA26" s="296"/>
      <c r="BB26" s="296"/>
      <c r="BC26" s="296"/>
    </row>
    <row r="27" spans="1:55" x14ac:dyDescent="0.15">
      <c r="A27" s="293">
        <v>16</v>
      </c>
      <c r="B27" s="400"/>
      <c r="C27" s="399">
        <f t="shared" si="3"/>
        <v>0</v>
      </c>
      <c r="D27" s="399">
        <f t="shared" si="4"/>
        <v>0</v>
      </c>
      <c r="E27" s="399">
        <f t="shared" si="5"/>
        <v>0</v>
      </c>
      <c r="F27" s="399">
        <f t="shared" si="6"/>
        <v>0</v>
      </c>
      <c r="G27" s="399">
        <f t="shared" si="7"/>
        <v>0</v>
      </c>
      <c r="H27" s="399">
        <f t="shared" si="8"/>
        <v>0</v>
      </c>
      <c r="I27" s="399">
        <f t="shared" si="9"/>
        <v>0</v>
      </c>
      <c r="J27" s="399">
        <f t="shared" si="10"/>
        <v>0</v>
      </c>
      <c r="K27" s="399">
        <f t="shared" si="11"/>
        <v>0</v>
      </c>
      <c r="L27" s="294">
        <f t="shared" si="12"/>
        <v>0</v>
      </c>
      <c r="M27" s="295" t="s">
        <v>306</v>
      </c>
      <c r="N27" s="291" t="s">
        <v>308</v>
      </c>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296"/>
      <c r="AO27" s="296"/>
      <c r="AP27" s="296"/>
      <c r="AQ27" s="296"/>
      <c r="AR27" s="296"/>
      <c r="AS27" s="296"/>
      <c r="AT27" s="296"/>
      <c r="AU27" s="296"/>
      <c r="AV27" s="296"/>
      <c r="AW27" s="296"/>
      <c r="AX27" s="296"/>
      <c r="AY27" s="296"/>
      <c r="AZ27" s="296"/>
      <c r="BA27" s="296"/>
      <c r="BB27" s="296"/>
      <c r="BC27" s="296"/>
    </row>
    <row r="28" spans="1:55" x14ac:dyDescent="0.15">
      <c r="A28" s="293">
        <v>17</v>
      </c>
      <c r="B28" s="400"/>
      <c r="C28" s="399">
        <f t="shared" si="3"/>
        <v>0</v>
      </c>
      <c r="D28" s="399">
        <f t="shared" si="4"/>
        <v>0</v>
      </c>
      <c r="E28" s="399">
        <f t="shared" si="5"/>
        <v>0</v>
      </c>
      <c r="F28" s="399">
        <f t="shared" si="6"/>
        <v>0</v>
      </c>
      <c r="G28" s="399">
        <f t="shared" si="7"/>
        <v>0</v>
      </c>
      <c r="H28" s="399">
        <f t="shared" si="8"/>
        <v>0</v>
      </c>
      <c r="I28" s="399">
        <f t="shared" si="9"/>
        <v>0</v>
      </c>
      <c r="J28" s="399">
        <f t="shared" si="10"/>
        <v>0</v>
      </c>
      <c r="K28" s="399">
        <f t="shared" si="11"/>
        <v>0</v>
      </c>
      <c r="L28" s="294">
        <f t="shared" si="12"/>
        <v>0</v>
      </c>
      <c r="M28" s="295" t="s">
        <v>306</v>
      </c>
      <c r="N28" s="291" t="s">
        <v>308</v>
      </c>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296"/>
      <c r="AO28" s="296"/>
      <c r="AP28" s="296"/>
      <c r="AQ28" s="296"/>
      <c r="AR28" s="296"/>
      <c r="AS28" s="296"/>
      <c r="AT28" s="296"/>
      <c r="AU28" s="296"/>
      <c r="AV28" s="296"/>
      <c r="AW28" s="296"/>
      <c r="AX28" s="296"/>
      <c r="AY28" s="296"/>
      <c r="AZ28" s="296"/>
      <c r="BA28" s="296"/>
      <c r="BB28" s="296"/>
      <c r="BC28" s="296"/>
    </row>
    <row r="29" spans="1:55" x14ac:dyDescent="0.15">
      <c r="A29" s="293">
        <v>18</v>
      </c>
      <c r="B29" s="400"/>
      <c r="C29" s="399">
        <f t="shared" si="3"/>
        <v>0</v>
      </c>
      <c r="D29" s="399">
        <f t="shared" si="4"/>
        <v>0</v>
      </c>
      <c r="E29" s="399">
        <f t="shared" si="5"/>
        <v>0</v>
      </c>
      <c r="F29" s="399">
        <f t="shared" si="6"/>
        <v>0</v>
      </c>
      <c r="G29" s="399">
        <f t="shared" si="7"/>
        <v>0</v>
      </c>
      <c r="H29" s="399">
        <f t="shared" si="8"/>
        <v>0</v>
      </c>
      <c r="I29" s="399">
        <f t="shared" si="9"/>
        <v>0</v>
      </c>
      <c r="J29" s="399">
        <f t="shared" si="10"/>
        <v>0</v>
      </c>
      <c r="K29" s="399">
        <f t="shared" si="11"/>
        <v>0</v>
      </c>
      <c r="L29" s="294">
        <f t="shared" si="12"/>
        <v>0</v>
      </c>
      <c r="M29" s="295" t="s">
        <v>306</v>
      </c>
      <c r="N29" s="291" t="s">
        <v>308</v>
      </c>
      <c r="O29" s="308"/>
      <c r="P29" s="308"/>
      <c r="Q29" s="308"/>
      <c r="R29" s="308"/>
      <c r="S29" s="308"/>
      <c r="T29" s="308"/>
      <c r="U29" s="308"/>
      <c r="V29" s="308"/>
      <c r="W29" s="308"/>
      <c r="X29" s="308"/>
      <c r="Y29" s="308"/>
      <c r="Z29" s="308"/>
      <c r="AA29" s="308"/>
      <c r="AB29" s="308"/>
      <c r="AC29" s="308"/>
      <c r="AD29" s="308"/>
      <c r="AE29" s="308"/>
      <c r="AF29" s="308"/>
      <c r="AG29" s="308"/>
      <c r="AH29" s="308"/>
      <c r="AI29" s="308"/>
      <c r="AJ29" s="296"/>
      <c r="AK29" s="296"/>
      <c r="AL29" s="296"/>
      <c r="AM29" s="296"/>
      <c r="AN29" s="296"/>
      <c r="AO29" s="296"/>
      <c r="AP29" s="296"/>
      <c r="AQ29" s="296"/>
      <c r="AR29" s="296"/>
      <c r="AS29" s="296"/>
      <c r="AT29" s="296"/>
      <c r="AU29" s="296"/>
      <c r="AV29" s="296"/>
      <c r="AW29" s="296"/>
      <c r="AX29" s="296"/>
      <c r="AY29" s="296"/>
      <c r="AZ29" s="296"/>
      <c r="BA29" s="296"/>
      <c r="BB29" s="296"/>
      <c r="BC29" s="296"/>
    </row>
    <row r="30" spans="1:55" x14ac:dyDescent="0.15">
      <c r="A30" s="293">
        <v>19</v>
      </c>
      <c r="B30" s="400"/>
      <c r="C30" s="399">
        <f t="shared" si="3"/>
        <v>0</v>
      </c>
      <c r="D30" s="399">
        <f t="shared" si="4"/>
        <v>0</v>
      </c>
      <c r="E30" s="399">
        <f t="shared" si="5"/>
        <v>0</v>
      </c>
      <c r="F30" s="399">
        <f t="shared" si="6"/>
        <v>0</v>
      </c>
      <c r="G30" s="399">
        <f t="shared" si="7"/>
        <v>0</v>
      </c>
      <c r="H30" s="399">
        <f t="shared" si="8"/>
        <v>0</v>
      </c>
      <c r="I30" s="399">
        <f t="shared" si="9"/>
        <v>0</v>
      </c>
      <c r="J30" s="399">
        <f t="shared" si="10"/>
        <v>0</v>
      </c>
      <c r="K30" s="399">
        <f t="shared" si="11"/>
        <v>0</v>
      </c>
      <c r="L30" s="294">
        <f t="shared" si="12"/>
        <v>0</v>
      </c>
      <c r="M30" s="295" t="s">
        <v>306</v>
      </c>
      <c r="N30" s="291" t="s">
        <v>308</v>
      </c>
      <c r="O30" s="308"/>
      <c r="P30" s="308"/>
      <c r="Q30" s="308"/>
      <c r="R30" s="308"/>
      <c r="S30" s="308"/>
      <c r="T30" s="308"/>
      <c r="U30" s="308"/>
      <c r="V30" s="308"/>
      <c r="W30" s="308"/>
      <c r="X30" s="308"/>
      <c r="Y30" s="308"/>
      <c r="Z30" s="308"/>
      <c r="AA30" s="308"/>
      <c r="AB30" s="308"/>
      <c r="AC30" s="308"/>
      <c r="AD30" s="308"/>
      <c r="AE30" s="308"/>
      <c r="AF30" s="308"/>
      <c r="AG30" s="308"/>
      <c r="AH30" s="308"/>
      <c r="AI30" s="308"/>
      <c r="AJ30" s="296"/>
      <c r="AK30" s="296"/>
      <c r="AL30" s="296"/>
      <c r="AM30" s="296"/>
      <c r="AN30" s="296"/>
      <c r="AO30" s="296"/>
      <c r="AP30" s="296"/>
      <c r="AQ30" s="296"/>
      <c r="AR30" s="296"/>
      <c r="AS30" s="296"/>
      <c r="AT30" s="296"/>
      <c r="AU30" s="296"/>
      <c r="AV30" s="296"/>
      <c r="AW30" s="296"/>
      <c r="AX30" s="296"/>
      <c r="AY30" s="296"/>
      <c r="AZ30" s="296"/>
      <c r="BA30" s="296"/>
      <c r="BB30" s="296"/>
      <c r="BC30" s="296"/>
    </row>
    <row r="31" spans="1:55" x14ac:dyDescent="0.15">
      <c r="A31" s="293">
        <v>20</v>
      </c>
      <c r="B31" s="400"/>
      <c r="C31" s="399">
        <f t="shared" si="3"/>
        <v>0</v>
      </c>
      <c r="D31" s="399">
        <f t="shared" si="4"/>
        <v>0</v>
      </c>
      <c r="E31" s="399">
        <f t="shared" si="5"/>
        <v>0</v>
      </c>
      <c r="F31" s="399">
        <f t="shared" si="6"/>
        <v>0</v>
      </c>
      <c r="G31" s="399">
        <f t="shared" si="7"/>
        <v>0</v>
      </c>
      <c r="H31" s="399">
        <f t="shared" si="8"/>
        <v>0</v>
      </c>
      <c r="I31" s="399">
        <f t="shared" si="9"/>
        <v>0</v>
      </c>
      <c r="J31" s="399">
        <f t="shared" si="10"/>
        <v>0</v>
      </c>
      <c r="K31" s="399">
        <f t="shared" si="11"/>
        <v>0</v>
      </c>
      <c r="L31" s="294">
        <f t="shared" si="12"/>
        <v>0</v>
      </c>
      <c r="M31" s="295" t="s">
        <v>306</v>
      </c>
      <c r="N31" s="291" t="s">
        <v>308</v>
      </c>
      <c r="O31" s="308"/>
      <c r="P31" s="308"/>
      <c r="Q31" s="308"/>
      <c r="R31" s="308"/>
      <c r="S31" s="308"/>
      <c r="T31" s="308"/>
      <c r="U31" s="308"/>
      <c r="V31" s="308"/>
      <c r="W31" s="308"/>
      <c r="X31" s="308"/>
      <c r="Y31" s="308"/>
      <c r="Z31" s="308"/>
      <c r="AA31" s="308"/>
      <c r="AB31" s="308"/>
      <c r="AC31" s="308"/>
      <c r="AD31" s="308"/>
      <c r="AE31" s="308"/>
      <c r="AF31" s="308"/>
      <c r="AG31" s="308"/>
      <c r="AH31" s="308"/>
      <c r="AI31" s="308"/>
      <c r="AJ31" s="296"/>
      <c r="AK31" s="296"/>
      <c r="AL31" s="296"/>
      <c r="AM31" s="296"/>
      <c r="AN31" s="296"/>
      <c r="AO31" s="296"/>
      <c r="AP31" s="296"/>
      <c r="AQ31" s="296"/>
      <c r="AR31" s="296"/>
      <c r="AS31" s="296"/>
      <c r="AT31" s="296"/>
      <c r="AU31" s="296"/>
      <c r="AV31" s="296"/>
      <c r="AW31" s="296"/>
      <c r="AX31" s="296"/>
      <c r="AY31" s="296"/>
      <c r="AZ31" s="296"/>
      <c r="BA31" s="296"/>
      <c r="BB31" s="296"/>
      <c r="BC31" s="296"/>
    </row>
    <row r="32" spans="1:55" x14ac:dyDescent="0.15">
      <c r="A32" s="293">
        <v>21</v>
      </c>
      <c r="B32" s="400"/>
      <c r="C32" s="399">
        <f t="shared" si="3"/>
        <v>0</v>
      </c>
      <c r="D32" s="399">
        <f t="shared" si="4"/>
        <v>0</v>
      </c>
      <c r="E32" s="399">
        <f t="shared" si="5"/>
        <v>0</v>
      </c>
      <c r="F32" s="399">
        <f t="shared" si="6"/>
        <v>0</v>
      </c>
      <c r="G32" s="399">
        <f t="shared" si="7"/>
        <v>0</v>
      </c>
      <c r="H32" s="399">
        <f t="shared" si="8"/>
        <v>0</v>
      </c>
      <c r="I32" s="399">
        <f t="shared" si="9"/>
        <v>0</v>
      </c>
      <c r="J32" s="399">
        <f t="shared" si="10"/>
        <v>0</v>
      </c>
      <c r="K32" s="399">
        <f t="shared" si="11"/>
        <v>0</v>
      </c>
      <c r="L32" s="294">
        <f t="shared" si="12"/>
        <v>0</v>
      </c>
      <c r="M32" s="295" t="s">
        <v>306</v>
      </c>
      <c r="N32" s="291" t="s">
        <v>308</v>
      </c>
      <c r="O32" s="308"/>
      <c r="P32" s="308"/>
      <c r="Q32" s="308"/>
      <c r="R32" s="308"/>
      <c r="S32" s="308"/>
      <c r="T32" s="308"/>
      <c r="U32" s="308"/>
      <c r="V32" s="308"/>
      <c r="W32" s="308"/>
      <c r="X32" s="308"/>
      <c r="Y32" s="308"/>
      <c r="Z32" s="308"/>
      <c r="AA32" s="308"/>
      <c r="AB32" s="308"/>
      <c r="AC32" s="308"/>
      <c r="AD32" s="308"/>
      <c r="AE32" s="308"/>
      <c r="AF32" s="308"/>
      <c r="AG32" s="308"/>
      <c r="AH32" s="308"/>
      <c r="AI32" s="308"/>
      <c r="AJ32" s="296"/>
      <c r="AK32" s="296"/>
      <c r="AL32" s="296"/>
      <c r="AM32" s="296"/>
      <c r="AN32" s="296"/>
      <c r="AO32" s="296"/>
      <c r="AP32" s="296"/>
      <c r="AQ32" s="296"/>
      <c r="AR32" s="296"/>
      <c r="AS32" s="296"/>
      <c r="AT32" s="296"/>
      <c r="AU32" s="296"/>
      <c r="AV32" s="296"/>
      <c r="AW32" s="296"/>
      <c r="AX32" s="296"/>
      <c r="AY32" s="296"/>
      <c r="AZ32" s="296"/>
      <c r="BA32" s="296"/>
      <c r="BB32" s="296"/>
      <c r="BC32" s="296"/>
    </row>
    <row r="33" spans="1:55" x14ac:dyDescent="0.15">
      <c r="A33" s="293">
        <v>22</v>
      </c>
      <c r="B33" s="400"/>
      <c r="C33" s="399">
        <f t="shared" si="3"/>
        <v>0</v>
      </c>
      <c r="D33" s="399">
        <f t="shared" si="4"/>
        <v>0</v>
      </c>
      <c r="E33" s="399">
        <f t="shared" si="5"/>
        <v>0</v>
      </c>
      <c r="F33" s="399">
        <f t="shared" si="6"/>
        <v>0</v>
      </c>
      <c r="G33" s="399">
        <f t="shared" si="7"/>
        <v>0</v>
      </c>
      <c r="H33" s="399">
        <f t="shared" si="8"/>
        <v>0</v>
      </c>
      <c r="I33" s="399">
        <f t="shared" si="9"/>
        <v>0</v>
      </c>
      <c r="J33" s="399">
        <f t="shared" si="10"/>
        <v>0</v>
      </c>
      <c r="K33" s="399">
        <f t="shared" si="11"/>
        <v>0</v>
      </c>
      <c r="L33" s="294">
        <f t="shared" si="12"/>
        <v>0</v>
      </c>
      <c r="M33" s="295" t="s">
        <v>306</v>
      </c>
      <c r="N33" s="291" t="s">
        <v>308</v>
      </c>
      <c r="O33" s="308"/>
      <c r="P33" s="308"/>
      <c r="Q33" s="308"/>
      <c r="R33" s="308"/>
      <c r="S33" s="308"/>
      <c r="T33" s="308"/>
      <c r="U33" s="308"/>
      <c r="V33" s="308"/>
      <c r="W33" s="308"/>
      <c r="X33" s="308"/>
      <c r="Y33" s="308"/>
      <c r="Z33" s="308"/>
      <c r="AA33" s="308"/>
      <c r="AB33" s="308"/>
      <c r="AC33" s="308"/>
      <c r="AD33" s="308"/>
      <c r="AE33" s="308"/>
      <c r="AF33" s="308"/>
      <c r="AG33" s="308"/>
      <c r="AH33" s="308"/>
      <c r="AI33" s="308"/>
      <c r="AJ33" s="296"/>
      <c r="AK33" s="296"/>
      <c r="AL33" s="296"/>
      <c r="AM33" s="296"/>
      <c r="AN33" s="296"/>
      <c r="AO33" s="296"/>
      <c r="AP33" s="296"/>
      <c r="AQ33" s="296"/>
      <c r="AR33" s="296"/>
      <c r="AS33" s="296"/>
      <c r="AT33" s="296"/>
      <c r="AU33" s="296"/>
      <c r="AV33" s="296"/>
      <c r="AW33" s="296"/>
      <c r="AX33" s="296"/>
      <c r="AY33" s="296"/>
      <c r="AZ33" s="296"/>
      <c r="BA33" s="296"/>
      <c r="BB33" s="296"/>
      <c r="BC33" s="296"/>
    </row>
    <row r="34" spans="1:55" x14ac:dyDescent="0.15">
      <c r="A34" s="293">
        <v>23</v>
      </c>
      <c r="B34" s="400"/>
      <c r="C34" s="399">
        <f t="shared" si="3"/>
        <v>0</v>
      </c>
      <c r="D34" s="399">
        <f t="shared" si="4"/>
        <v>0</v>
      </c>
      <c r="E34" s="399">
        <f t="shared" si="5"/>
        <v>0</v>
      </c>
      <c r="F34" s="399">
        <f t="shared" si="6"/>
        <v>0</v>
      </c>
      <c r="G34" s="399">
        <f t="shared" si="7"/>
        <v>0</v>
      </c>
      <c r="H34" s="399">
        <f t="shared" si="8"/>
        <v>0</v>
      </c>
      <c r="I34" s="399">
        <f t="shared" si="9"/>
        <v>0</v>
      </c>
      <c r="J34" s="399">
        <f t="shared" si="10"/>
        <v>0</v>
      </c>
      <c r="K34" s="399">
        <f t="shared" si="11"/>
        <v>0</v>
      </c>
      <c r="L34" s="294">
        <f t="shared" si="12"/>
        <v>0</v>
      </c>
      <c r="M34" s="295" t="s">
        <v>306</v>
      </c>
      <c r="N34" s="291" t="s">
        <v>308</v>
      </c>
      <c r="O34" s="308"/>
      <c r="P34" s="308"/>
      <c r="Q34" s="308"/>
      <c r="R34" s="308"/>
      <c r="S34" s="308"/>
      <c r="T34" s="308"/>
      <c r="U34" s="308"/>
      <c r="V34" s="308"/>
      <c r="W34" s="308"/>
      <c r="X34" s="308"/>
      <c r="Y34" s="308"/>
      <c r="Z34" s="308"/>
      <c r="AA34" s="308"/>
      <c r="AB34" s="308"/>
      <c r="AC34" s="308"/>
      <c r="AD34" s="308"/>
      <c r="AE34" s="308"/>
      <c r="AF34" s="308"/>
      <c r="AG34" s="308"/>
      <c r="AH34" s="308"/>
      <c r="AI34" s="308"/>
      <c r="AJ34" s="296"/>
      <c r="AK34" s="296"/>
      <c r="AL34" s="296"/>
      <c r="AM34" s="296"/>
      <c r="AN34" s="296"/>
      <c r="AO34" s="296"/>
      <c r="AP34" s="296"/>
      <c r="AQ34" s="296"/>
      <c r="AR34" s="296"/>
      <c r="AS34" s="296"/>
      <c r="AT34" s="296"/>
      <c r="AU34" s="296"/>
      <c r="AV34" s="296"/>
      <c r="AW34" s="296"/>
      <c r="AX34" s="296"/>
      <c r="AY34" s="296"/>
      <c r="AZ34" s="296"/>
      <c r="BA34" s="296"/>
      <c r="BB34" s="296"/>
      <c r="BC34" s="296"/>
    </row>
    <row r="35" spans="1:55" x14ac:dyDescent="0.15">
      <c r="A35" s="293">
        <v>24</v>
      </c>
      <c r="B35" s="400"/>
      <c r="C35" s="399">
        <f t="shared" si="3"/>
        <v>0</v>
      </c>
      <c r="D35" s="399">
        <f t="shared" si="4"/>
        <v>0</v>
      </c>
      <c r="E35" s="399">
        <f t="shared" si="5"/>
        <v>0</v>
      </c>
      <c r="F35" s="399">
        <f t="shared" si="6"/>
        <v>0</v>
      </c>
      <c r="G35" s="399">
        <f t="shared" si="7"/>
        <v>0</v>
      </c>
      <c r="H35" s="399">
        <f t="shared" si="8"/>
        <v>0</v>
      </c>
      <c r="I35" s="399">
        <f t="shared" si="9"/>
        <v>0</v>
      </c>
      <c r="J35" s="399">
        <f t="shared" si="10"/>
        <v>0</v>
      </c>
      <c r="K35" s="399">
        <f t="shared" si="11"/>
        <v>0</v>
      </c>
      <c r="L35" s="294">
        <f t="shared" si="12"/>
        <v>0</v>
      </c>
      <c r="M35" s="295" t="s">
        <v>306</v>
      </c>
      <c r="N35" s="291" t="s">
        <v>308</v>
      </c>
      <c r="O35" s="308"/>
      <c r="P35" s="308"/>
      <c r="Q35" s="308"/>
      <c r="R35" s="308"/>
      <c r="S35" s="308"/>
      <c r="T35" s="308"/>
      <c r="U35" s="308"/>
      <c r="V35" s="308"/>
      <c r="W35" s="308"/>
      <c r="X35" s="308"/>
      <c r="Y35" s="308"/>
      <c r="Z35" s="308"/>
      <c r="AA35" s="308"/>
      <c r="AB35" s="308"/>
      <c r="AC35" s="308"/>
      <c r="AD35" s="308"/>
      <c r="AE35" s="308"/>
      <c r="AF35" s="308"/>
      <c r="AG35" s="308"/>
      <c r="AH35" s="308"/>
      <c r="AI35" s="308"/>
      <c r="AJ35" s="296"/>
      <c r="AK35" s="296"/>
      <c r="AL35" s="296"/>
      <c r="AM35" s="296"/>
      <c r="AN35" s="296"/>
      <c r="AO35" s="296"/>
      <c r="AP35" s="296"/>
      <c r="AQ35" s="296"/>
      <c r="AR35" s="296"/>
      <c r="AS35" s="296"/>
      <c r="AT35" s="296"/>
      <c r="AU35" s="296"/>
      <c r="AV35" s="296"/>
      <c r="AW35" s="296"/>
      <c r="AX35" s="296"/>
      <c r="AY35" s="296"/>
      <c r="AZ35" s="296"/>
      <c r="BA35" s="296"/>
      <c r="BB35" s="296"/>
      <c r="BC35" s="296"/>
    </row>
    <row r="36" spans="1:55" x14ac:dyDescent="0.15">
      <c r="A36" s="293">
        <v>25</v>
      </c>
      <c r="B36" s="400"/>
      <c r="C36" s="399">
        <f t="shared" si="3"/>
        <v>0</v>
      </c>
      <c r="D36" s="399">
        <f t="shared" si="4"/>
        <v>0</v>
      </c>
      <c r="E36" s="399">
        <f t="shared" si="5"/>
        <v>0</v>
      </c>
      <c r="F36" s="399">
        <f t="shared" si="6"/>
        <v>0</v>
      </c>
      <c r="G36" s="399">
        <f t="shared" si="7"/>
        <v>0</v>
      </c>
      <c r="H36" s="399">
        <f t="shared" si="8"/>
        <v>0</v>
      </c>
      <c r="I36" s="399">
        <f t="shared" si="9"/>
        <v>0</v>
      </c>
      <c r="J36" s="399">
        <f t="shared" si="10"/>
        <v>0</v>
      </c>
      <c r="K36" s="399">
        <f t="shared" si="11"/>
        <v>0</v>
      </c>
      <c r="L36" s="294">
        <f t="shared" si="12"/>
        <v>0</v>
      </c>
      <c r="M36" s="295" t="s">
        <v>306</v>
      </c>
      <c r="N36" s="291" t="s">
        <v>308</v>
      </c>
      <c r="O36" s="308"/>
      <c r="P36" s="308"/>
      <c r="Q36" s="308"/>
      <c r="R36" s="308"/>
      <c r="S36" s="308"/>
      <c r="T36" s="308"/>
      <c r="U36" s="308"/>
      <c r="V36" s="308"/>
      <c r="W36" s="308"/>
      <c r="X36" s="308"/>
      <c r="Y36" s="308"/>
      <c r="Z36" s="308"/>
      <c r="AA36" s="308"/>
      <c r="AB36" s="308"/>
      <c r="AC36" s="308"/>
      <c r="AD36" s="308"/>
      <c r="AE36" s="308"/>
      <c r="AF36" s="308"/>
      <c r="AG36" s="308"/>
      <c r="AH36" s="308"/>
      <c r="AI36" s="308"/>
      <c r="AJ36" s="296"/>
      <c r="AK36" s="296"/>
      <c r="AL36" s="296"/>
      <c r="AM36" s="296"/>
      <c r="AN36" s="296"/>
      <c r="AO36" s="296"/>
      <c r="AP36" s="296"/>
      <c r="AQ36" s="296"/>
      <c r="AR36" s="296"/>
      <c r="AS36" s="296"/>
      <c r="AT36" s="296"/>
      <c r="AU36" s="296"/>
      <c r="AV36" s="296"/>
      <c r="AW36" s="296"/>
      <c r="AX36" s="296"/>
      <c r="AY36" s="296"/>
      <c r="AZ36" s="296"/>
      <c r="BA36" s="296"/>
      <c r="BB36" s="296"/>
      <c r="BC36" s="296"/>
    </row>
    <row r="37" spans="1:55" x14ac:dyDescent="0.15">
      <c r="A37" s="293">
        <v>26</v>
      </c>
      <c r="B37" s="400"/>
      <c r="C37" s="399">
        <f t="shared" si="3"/>
        <v>0</v>
      </c>
      <c r="D37" s="399">
        <f t="shared" si="4"/>
        <v>0</v>
      </c>
      <c r="E37" s="399">
        <f t="shared" si="5"/>
        <v>0</v>
      </c>
      <c r="F37" s="399">
        <f t="shared" si="6"/>
        <v>0</v>
      </c>
      <c r="G37" s="399">
        <f t="shared" si="7"/>
        <v>0</v>
      </c>
      <c r="H37" s="399">
        <f t="shared" si="8"/>
        <v>0</v>
      </c>
      <c r="I37" s="399">
        <f t="shared" si="9"/>
        <v>0</v>
      </c>
      <c r="J37" s="399">
        <f t="shared" si="10"/>
        <v>0</v>
      </c>
      <c r="K37" s="399">
        <f t="shared" si="11"/>
        <v>0</v>
      </c>
      <c r="L37" s="294">
        <f t="shared" si="12"/>
        <v>0</v>
      </c>
      <c r="M37" s="295" t="s">
        <v>306</v>
      </c>
      <c r="N37" s="291" t="s">
        <v>308</v>
      </c>
      <c r="O37" s="308"/>
      <c r="P37" s="308"/>
      <c r="Q37" s="308"/>
      <c r="R37" s="308"/>
      <c r="S37" s="308"/>
      <c r="T37" s="308"/>
      <c r="U37" s="308"/>
      <c r="V37" s="308"/>
      <c r="W37" s="308"/>
      <c r="X37" s="308"/>
      <c r="Y37" s="308"/>
      <c r="Z37" s="308"/>
      <c r="AA37" s="308"/>
      <c r="AB37" s="308"/>
      <c r="AC37" s="308"/>
      <c r="AD37" s="308"/>
      <c r="AE37" s="308"/>
      <c r="AF37" s="308"/>
      <c r="AG37" s="308"/>
      <c r="AH37" s="308"/>
      <c r="AI37" s="308"/>
      <c r="AJ37" s="296"/>
      <c r="AK37" s="296"/>
      <c r="AL37" s="296"/>
      <c r="AM37" s="296"/>
      <c r="AN37" s="296"/>
      <c r="AO37" s="296"/>
      <c r="AP37" s="296"/>
      <c r="AQ37" s="296"/>
      <c r="AR37" s="296"/>
      <c r="AS37" s="296"/>
      <c r="AT37" s="296"/>
      <c r="AU37" s="296"/>
      <c r="AV37" s="296"/>
      <c r="AW37" s="296"/>
      <c r="AX37" s="296"/>
      <c r="AY37" s="296"/>
      <c r="AZ37" s="296"/>
      <c r="BA37" s="296"/>
      <c r="BB37" s="296"/>
      <c r="BC37" s="296"/>
    </row>
    <row r="38" spans="1:55" x14ac:dyDescent="0.15">
      <c r="A38" s="293">
        <v>27</v>
      </c>
      <c r="B38" s="400"/>
      <c r="C38" s="399">
        <f t="shared" si="3"/>
        <v>0</v>
      </c>
      <c r="D38" s="399">
        <f t="shared" si="4"/>
        <v>0</v>
      </c>
      <c r="E38" s="399">
        <f t="shared" si="5"/>
        <v>0</v>
      </c>
      <c r="F38" s="399">
        <f t="shared" si="6"/>
        <v>0</v>
      </c>
      <c r="G38" s="399">
        <f t="shared" si="7"/>
        <v>0</v>
      </c>
      <c r="H38" s="399">
        <f t="shared" si="8"/>
        <v>0</v>
      </c>
      <c r="I38" s="399">
        <f t="shared" si="9"/>
        <v>0</v>
      </c>
      <c r="J38" s="399">
        <f t="shared" si="10"/>
        <v>0</v>
      </c>
      <c r="K38" s="399">
        <f t="shared" si="11"/>
        <v>0</v>
      </c>
      <c r="L38" s="294">
        <f t="shared" si="12"/>
        <v>0</v>
      </c>
      <c r="M38" s="295" t="s">
        <v>306</v>
      </c>
      <c r="N38" s="291" t="s">
        <v>308</v>
      </c>
      <c r="O38" s="308"/>
      <c r="P38" s="308"/>
      <c r="Q38" s="308"/>
      <c r="R38" s="308"/>
      <c r="S38" s="308"/>
      <c r="T38" s="308"/>
      <c r="U38" s="308"/>
      <c r="V38" s="308"/>
      <c r="W38" s="308"/>
      <c r="X38" s="308"/>
      <c r="Y38" s="308"/>
      <c r="Z38" s="308"/>
      <c r="AA38" s="308"/>
      <c r="AB38" s="308"/>
      <c r="AC38" s="308"/>
      <c r="AD38" s="308"/>
      <c r="AE38" s="308"/>
      <c r="AF38" s="308"/>
      <c r="AG38" s="308"/>
      <c r="AH38" s="308"/>
      <c r="AI38" s="308"/>
      <c r="AJ38" s="296"/>
      <c r="AK38" s="296"/>
      <c r="AL38" s="296"/>
      <c r="AM38" s="296"/>
      <c r="AN38" s="296"/>
      <c r="AO38" s="296"/>
      <c r="AP38" s="296"/>
      <c r="AQ38" s="296"/>
      <c r="AR38" s="296"/>
      <c r="AS38" s="296"/>
      <c r="AT38" s="296"/>
      <c r="AU38" s="296"/>
      <c r="AV38" s="296"/>
      <c r="AW38" s="296"/>
      <c r="AX38" s="296"/>
      <c r="AY38" s="296"/>
      <c r="AZ38" s="296"/>
      <c r="BA38" s="296"/>
      <c r="BB38" s="296"/>
      <c r="BC38" s="296"/>
    </row>
    <row r="39" spans="1:55" x14ac:dyDescent="0.15">
      <c r="A39" s="293">
        <v>28</v>
      </c>
      <c r="B39" s="400"/>
      <c r="C39" s="399">
        <f t="shared" si="3"/>
        <v>0</v>
      </c>
      <c r="D39" s="399">
        <f t="shared" si="4"/>
        <v>0</v>
      </c>
      <c r="E39" s="399">
        <f t="shared" si="5"/>
        <v>0</v>
      </c>
      <c r="F39" s="399">
        <f t="shared" si="6"/>
        <v>0</v>
      </c>
      <c r="G39" s="399">
        <f t="shared" si="7"/>
        <v>0</v>
      </c>
      <c r="H39" s="399">
        <f t="shared" si="8"/>
        <v>0</v>
      </c>
      <c r="I39" s="399">
        <f t="shared" si="9"/>
        <v>0</v>
      </c>
      <c r="J39" s="399">
        <f t="shared" si="10"/>
        <v>0</v>
      </c>
      <c r="K39" s="399">
        <f t="shared" si="11"/>
        <v>0</v>
      </c>
      <c r="L39" s="294">
        <f t="shared" si="12"/>
        <v>0</v>
      </c>
      <c r="M39" s="295" t="s">
        <v>306</v>
      </c>
      <c r="N39" s="291" t="s">
        <v>308</v>
      </c>
      <c r="O39" s="308"/>
      <c r="P39" s="308"/>
      <c r="Q39" s="308"/>
      <c r="R39" s="308"/>
      <c r="S39" s="308"/>
      <c r="T39" s="308"/>
      <c r="U39" s="308"/>
      <c r="V39" s="308"/>
      <c r="W39" s="308"/>
      <c r="X39" s="308"/>
      <c r="Y39" s="308"/>
      <c r="Z39" s="308"/>
      <c r="AA39" s="308"/>
      <c r="AB39" s="308"/>
      <c r="AC39" s="308"/>
      <c r="AD39" s="308"/>
      <c r="AE39" s="308"/>
      <c r="AF39" s="308"/>
      <c r="AG39" s="308"/>
      <c r="AH39" s="308"/>
      <c r="AI39" s="308"/>
      <c r="AJ39" s="296"/>
      <c r="AK39" s="296"/>
      <c r="AL39" s="296"/>
      <c r="AM39" s="296"/>
      <c r="AN39" s="296"/>
      <c r="AO39" s="296"/>
      <c r="AP39" s="296"/>
      <c r="AQ39" s="296"/>
      <c r="AR39" s="296"/>
      <c r="AS39" s="296"/>
      <c r="AT39" s="296"/>
      <c r="AU39" s="296"/>
      <c r="AV39" s="296"/>
      <c r="AW39" s="296"/>
      <c r="AX39" s="296"/>
      <c r="AY39" s="296"/>
      <c r="AZ39" s="296"/>
      <c r="BA39" s="296"/>
      <c r="BB39" s="296"/>
      <c r="BC39" s="296"/>
    </row>
    <row r="40" spans="1:55" x14ac:dyDescent="0.15">
      <c r="A40" s="293">
        <v>29</v>
      </c>
      <c r="B40" s="400"/>
      <c r="C40" s="399">
        <f t="shared" si="3"/>
        <v>0</v>
      </c>
      <c r="D40" s="399">
        <f t="shared" si="4"/>
        <v>0</v>
      </c>
      <c r="E40" s="399">
        <f t="shared" si="5"/>
        <v>0</v>
      </c>
      <c r="F40" s="399">
        <f t="shared" si="6"/>
        <v>0</v>
      </c>
      <c r="G40" s="399">
        <f t="shared" si="7"/>
        <v>0</v>
      </c>
      <c r="H40" s="399">
        <f t="shared" si="8"/>
        <v>0</v>
      </c>
      <c r="I40" s="399">
        <f t="shared" si="9"/>
        <v>0</v>
      </c>
      <c r="J40" s="399">
        <f t="shared" si="10"/>
        <v>0</v>
      </c>
      <c r="K40" s="399">
        <f t="shared" si="11"/>
        <v>0</v>
      </c>
      <c r="L40" s="294">
        <f t="shared" si="12"/>
        <v>0</v>
      </c>
      <c r="M40" s="295" t="s">
        <v>306</v>
      </c>
      <c r="N40" s="291" t="s">
        <v>308</v>
      </c>
      <c r="O40" s="308"/>
      <c r="P40" s="308"/>
      <c r="Q40" s="308"/>
      <c r="R40" s="308"/>
      <c r="S40" s="308"/>
      <c r="T40" s="308"/>
      <c r="U40" s="308"/>
      <c r="V40" s="308"/>
      <c r="W40" s="308"/>
      <c r="X40" s="308"/>
      <c r="Y40" s="308"/>
      <c r="Z40" s="308"/>
      <c r="AA40" s="308"/>
      <c r="AB40" s="308"/>
      <c r="AC40" s="308"/>
      <c r="AD40" s="308"/>
      <c r="AE40" s="308"/>
      <c r="AF40" s="308"/>
      <c r="AG40" s="308"/>
      <c r="AH40" s="308"/>
      <c r="AI40" s="308"/>
      <c r="AJ40" s="296"/>
      <c r="AK40" s="296"/>
      <c r="AL40" s="296"/>
      <c r="AM40" s="296"/>
      <c r="AN40" s="296"/>
      <c r="AO40" s="296"/>
      <c r="AP40" s="296"/>
      <c r="AQ40" s="296"/>
      <c r="AR40" s="296"/>
      <c r="AS40" s="296"/>
      <c r="AT40" s="296"/>
      <c r="AU40" s="296"/>
      <c r="AV40" s="296"/>
      <c r="AW40" s="296"/>
      <c r="AX40" s="296"/>
      <c r="AY40" s="296"/>
      <c r="AZ40" s="296"/>
      <c r="BA40" s="296"/>
      <c r="BB40" s="296"/>
      <c r="BC40" s="296"/>
    </row>
    <row r="41" spans="1:55" x14ac:dyDescent="0.15">
      <c r="A41" s="293">
        <v>30</v>
      </c>
      <c r="B41" s="400"/>
      <c r="C41" s="399">
        <f t="shared" si="3"/>
        <v>0</v>
      </c>
      <c r="D41" s="399">
        <f t="shared" si="4"/>
        <v>0</v>
      </c>
      <c r="E41" s="399">
        <f t="shared" si="5"/>
        <v>0</v>
      </c>
      <c r="F41" s="399">
        <f t="shared" si="6"/>
        <v>0</v>
      </c>
      <c r="G41" s="399">
        <f t="shared" si="7"/>
        <v>0</v>
      </c>
      <c r="H41" s="399">
        <f t="shared" si="8"/>
        <v>0</v>
      </c>
      <c r="I41" s="399">
        <f t="shared" si="9"/>
        <v>0</v>
      </c>
      <c r="J41" s="399">
        <f t="shared" si="10"/>
        <v>0</v>
      </c>
      <c r="K41" s="399">
        <f t="shared" si="11"/>
        <v>0</v>
      </c>
      <c r="L41" s="294">
        <f t="shared" si="12"/>
        <v>0</v>
      </c>
      <c r="M41" s="295" t="s">
        <v>306</v>
      </c>
      <c r="N41" s="291" t="s">
        <v>308</v>
      </c>
      <c r="O41" s="308"/>
      <c r="P41" s="308"/>
      <c r="Q41" s="308"/>
      <c r="R41" s="308"/>
      <c r="S41" s="308"/>
      <c r="T41" s="308"/>
      <c r="U41" s="308"/>
      <c r="V41" s="308"/>
      <c r="W41" s="308"/>
      <c r="X41" s="308"/>
      <c r="Y41" s="308"/>
      <c r="Z41" s="308"/>
      <c r="AA41" s="308"/>
      <c r="AB41" s="308"/>
      <c r="AC41" s="308"/>
      <c r="AD41" s="308"/>
      <c r="AE41" s="308"/>
      <c r="AF41" s="308"/>
      <c r="AG41" s="308"/>
      <c r="AH41" s="308"/>
      <c r="AI41" s="308"/>
      <c r="AJ41" s="296"/>
      <c r="AK41" s="296"/>
      <c r="AL41" s="296"/>
      <c r="AM41" s="296"/>
      <c r="AN41" s="296"/>
      <c r="AO41" s="296"/>
      <c r="AP41" s="296"/>
      <c r="AQ41" s="296"/>
      <c r="AR41" s="296"/>
      <c r="AS41" s="296"/>
      <c r="AT41" s="296"/>
      <c r="AU41" s="296"/>
      <c r="AV41" s="296"/>
      <c r="AW41" s="296"/>
      <c r="AX41" s="296"/>
      <c r="AY41" s="296"/>
      <c r="AZ41" s="296"/>
      <c r="BA41" s="296"/>
      <c r="BB41" s="296"/>
      <c r="BC41" s="296"/>
    </row>
    <row r="42" spans="1:55" x14ac:dyDescent="0.15">
      <c r="A42" s="297"/>
      <c r="B42" s="298"/>
    </row>
    <row r="43" spans="1:55" x14ac:dyDescent="0.15">
      <c r="A43" s="297"/>
      <c r="B43" s="298"/>
    </row>
    <row r="44" spans="1:55" x14ac:dyDescent="0.15">
      <c r="A44" s="297"/>
      <c r="B44" s="298"/>
      <c r="O44" s="302" t="s">
        <v>309</v>
      </c>
    </row>
    <row r="45" spans="1:55" x14ac:dyDescent="0.15">
      <c r="A45" s="297"/>
      <c r="B45" s="298"/>
      <c r="O45" s="302" t="s">
        <v>310</v>
      </c>
    </row>
    <row r="46" spans="1:55" x14ac:dyDescent="0.15">
      <c r="A46" s="297"/>
      <c r="B46" s="298"/>
    </row>
    <row r="47" spans="1:55" x14ac:dyDescent="0.15">
      <c r="A47" s="297"/>
      <c r="B47" s="298"/>
    </row>
    <row r="48" spans="1:55" x14ac:dyDescent="0.15">
      <c r="A48" s="297"/>
      <c r="B48" s="298"/>
    </row>
    <row r="49" spans="1:2" x14ac:dyDescent="0.15">
      <c r="A49" s="297"/>
      <c r="B49" s="298"/>
    </row>
    <row r="50" spans="1:2" x14ac:dyDescent="0.15">
      <c r="A50" s="297"/>
      <c r="B50" s="298"/>
    </row>
    <row r="51" spans="1:2" x14ac:dyDescent="0.15">
      <c r="A51" s="297"/>
      <c r="B51" s="298"/>
    </row>
    <row r="52" spans="1:2" x14ac:dyDescent="0.15">
      <c r="A52" s="297"/>
      <c r="B52" s="298"/>
    </row>
    <row r="53" spans="1:2" x14ac:dyDescent="0.15">
      <c r="A53" s="297"/>
      <c r="B53" s="298"/>
    </row>
    <row r="54" spans="1:2" x14ac:dyDescent="0.15">
      <c r="A54" s="297"/>
      <c r="B54" s="298"/>
    </row>
    <row r="55" spans="1:2" x14ac:dyDescent="0.15">
      <c r="A55" s="297"/>
      <c r="B55" s="298"/>
    </row>
    <row r="56" spans="1:2" x14ac:dyDescent="0.15">
      <c r="A56" s="297"/>
      <c r="B56" s="298"/>
    </row>
    <row r="57" spans="1:2" x14ac:dyDescent="0.15">
      <c r="A57" s="297"/>
      <c r="B57" s="298"/>
    </row>
    <row r="58" spans="1:2" x14ac:dyDescent="0.15">
      <c r="A58" s="297"/>
      <c r="B58" s="298"/>
    </row>
    <row r="59" spans="1:2" x14ac:dyDescent="0.15">
      <c r="A59" s="297"/>
      <c r="B59" s="298"/>
    </row>
    <row r="60" spans="1:2" x14ac:dyDescent="0.15">
      <c r="A60" s="297"/>
      <c r="B60" s="298"/>
    </row>
    <row r="61" spans="1:2" x14ac:dyDescent="0.15">
      <c r="A61" s="297"/>
      <c r="B61" s="298"/>
    </row>
    <row r="62" spans="1:2" x14ac:dyDescent="0.15">
      <c r="A62" s="297"/>
      <c r="B62" s="298"/>
    </row>
    <row r="63" spans="1:2" x14ac:dyDescent="0.15">
      <c r="A63" s="297"/>
      <c r="B63" s="298"/>
    </row>
    <row r="64" spans="1:2" x14ac:dyDescent="0.15">
      <c r="A64" s="297"/>
      <c r="B64" s="298"/>
    </row>
    <row r="65" spans="1:2" x14ac:dyDescent="0.15">
      <c r="A65" s="297"/>
      <c r="B65" s="298"/>
    </row>
    <row r="66" spans="1:2" x14ac:dyDescent="0.15">
      <c r="A66" s="297"/>
      <c r="B66" s="298"/>
    </row>
    <row r="67" spans="1:2" x14ac:dyDescent="0.15">
      <c r="A67" s="297"/>
      <c r="B67" s="298"/>
    </row>
    <row r="68" spans="1:2" x14ac:dyDescent="0.15">
      <c r="A68" s="297"/>
      <c r="B68" s="298"/>
    </row>
    <row r="69" spans="1:2" x14ac:dyDescent="0.15">
      <c r="A69" s="297"/>
      <c r="B69" s="298"/>
    </row>
    <row r="70" spans="1:2" x14ac:dyDescent="0.15">
      <c r="A70" s="297"/>
      <c r="B70" s="298"/>
    </row>
    <row r="71" spans="1:2" x14ac:dyDescent="0.15">
      <c r="A71" s="297"/>
      <c r="B71" s="298"/>
    </row>
    <row r="72" spans="1:2" x14ac:dyDescent="0.15">
      <c r="A72" s="297"/>
      <c r="B72" s="298"/>
    </row>
    <row r="73" spans="1:2" x14ac:dyDescent="0.15">
      <c r="A73" s="297"/>
      <c r="B73" s="298"/>
    </row>
    <row r="74" spans="1:2" x14ac:dyDescent="0.15">
      <c r="A74" s="297"/>
      <c r="B74" s="298"/>
    </row>
    <row r="75" spans="1:2" x14ac:dyDescent="0.15">
      <c r="A75" s="297"/>
      <c r="B75" s="298"/>
    </row>
    <row r="76" spans="1:2" x14ac:dyDescent="0.15">
      <c r="A76" s="297"/>
      <c r="B76" s="298"/>
    </row>
    <row r="77" spans="1:2" x14ac:dyDescent="0.15">
      <c r="A77" s="297"/>
      <c r="B77" s="298"/>
    </row>
    <row r="78" spans="1:2" x14ac:dyDescent="0.15">
      <c r="A78" s="297"/>
      <c r="B78" s="298"/>
    </row>
    <row r="79" spans="1:2" x14ac:dyDescent="0.15">
      <c r="A79" s="297"/>
      <c r="B79" s="298"/>
    </row>
    <row r="80" spans="1:2" x14ac:dyDescent="0.15">
      <c r="A80" s="297"/>
      <c r="B80" s="298"/>
    </row>
    <row r="81" spans="1:2" x14ac:dyDescent="0.15">
      <c r="A81" s="297"/>
      <c r="B81" s="298"/>
    </row>
    <row r="82" spans="1:2" x14ac:dyDescent="0.15">
      <c r="A82" s="297"/>
      <c r="B82" s="298"/>
    </row>
    <row r="83" spans="1:2" x14ac:dyDescent="0.15">
      <c r="A83" s="297"/>
      <c r="B83" s="298"/>
    </row>
    <row r="84" spans="1:2" x14ac:dyDescent="0.15">
      <c r="A84" s="297"/>
      <c r="B84" s="298"/>
    </row>
    <row r="85" spans="1:2" x14ac:dyDescent="0.15">
      <c r="A85" s="297"/>
      <c r="B85" s="298"/>
    </row>
    <row r="86" spans="1:2" x14ac:dyDescent="0.15">
      <c r="A86" s="297"/>
      <c r="B86" s="298"/>
    </row>
    <row r="87" spans="1:2" x14ac:dyDescent="0.15">
      <c r="A87" s="297"/>
      <c r="B87" s="298"/>
    </row>
    <row r="88" spans="1:2" x14ac:dyDescent="0.15">
      <c r="A88" s="297"/>
      <c r="B88" s="298"/>
    </row>
    <row r="89" spans="1:2" x14ac:dyDescent="0.15">
      <c r="A89" s="297"/>
      <c r="B89" s="298"/>
    </row>
    <row r="90" spans="1:2" x14ac:dyDescent="0.15">
      <c r="A90" s="297"/>
      <c r="B90" s="298"/>
    </row>
    <row r="91" spans="1:2" x14ac:dyDescent="0.15">
      <c r="A91" s="297"/>
      <c r="B91" s="298"/>
    </row>
    <row r="92" spans="1:2" x14ac:dyDescent="0.15">
      <c r="A92" s="297"/>
      <c r="B92" s="298"/>
    </row>
    <row r="93" spans="1:2" x14ac:dyDescent="0.15">
      <c r="A93" s="297"/>
      <c r="B93" s="298"/>
    </row>
    <row r="94" spans="1:2" x14ac:dyDescent="0.15">
      <c r="A94" s="297"/>
      <c r="B94" s="298"/>
    </row>
    <row r="95" spans="1:2" x14ac:dyDescent="0.15">
      <c r="A95" s="297"/>
      <c r="B95" s="298"/>
    </row>
    <row r="96" spans="1:2" x14ac:dyDescent="0.15">
      <c r="A96" s="297"/>
      <c r="B96" s="298"/>
    </row>
    <row r="97" spans="1:2" x14ac:dyDescent="0.15">
      <c r="A97" s="297"/>
      <c r="B97" s="298"/>
    </row>
    <row r="98" spans="1:2" x14ac:dyDescent="0.15">
      <c r="A98" s="297"/>
      <c r="B98" s="298"/>
    </row>
    <row r="99" spans="1:2" x14ac:dyDescent="0.15">
      <c r="A99" s="297"/>
      <c r="B99" s="298"/>
    </row>
    <row r="100" spans="1:2" x14ac:dyDescent="0.15">
      <c r="A100" s="297"/>
      <c r="B100" s="298"/>
    </row>
    <row r="101" spans="1:2" x14ac:dyDescent="0.15">
      <c r="A101" s="297"/>
      <c r="B101" s="298"/>
    </row>
    <row r="102" spans="1:2" x14ac:dyDescent="0.15">
      <c r="A102" s="297"/>
      <c r="B102" s="298"/>
    </row>
    <row r="103" spans="1:2" x14ac:dyDescent="0.15">
      <c r="A103" s="297"/>
      <c r="B103" s="298"/>
    </row>
    <row r="104" spans="1:2" x14ac:dyDescent="0.15">
      <c r="A104" s="297"/>
      <c r="B104" s="298"/>
    </row>
    <row r="105" spans="1:2" x14ac:dyDescent="0.15">
      <c r="A105" s="297"/>
      <c r="B105" s="298"/>
    </row>
    <row r="106" spans="1:2" x14ac:dyDescent="0.15">
      <c r="A106" s="297"/>
      <c r="B106" s="298"/>
    </row>
    <row r="107" spans="1:2" x14ac:dyDescent="0.15">
      <c r="A107" s="297"/>
      <c r="B107" s="298"/>
    </row>
    <row r="108" spans="1:2" x14ac:dyDescent="0.15">
      <c r="A108" s="297"/>
      <c r="B108" s="298"/>
    </row>
    <row r="109" spans="1:2" x14ac:dyDescent="0.15">
      <c r="A109" s="297"/>
      <c r="B109" s="298"/>
    </row>
    <row r="110" spans="1:2" x14ac:dyDescent="0.15">
      <c r="A110" s="297"/>
      <c r="B110" s="298"/>
    </row>
    <row r="111" spans="1:2" x14ac:dyDescent="0.15">
      <c r="A111" s="297"/>
      <c r="B111" s="298"/>
    </row>
    <row r="112" spans="1:2" x14ac:dyDescent="0.15">
      <c r="A112" s="297"/>
      <c r="B112" s="298"/>
    </row>
    <row r="113" spans="1:2" x14ac:dyDescent="0.15">
      <c r="A113" s="297"/>
      <c r="B113" s="298"/>
    </row>
    <row r="114" spans="1:2" x14ac:dyDescent="0.15">
      <c r="A114" s="297"/>
      <c r="B114" s="298"/>
    </row>
    <row r="115" spans="1:2" x14ac:dyDescent="0.15">
      <c r="A115" s="297"/>
      <c r="B115" s="298"/>
    </row>
    <row r="116" spans="1:2" x14ac:dyDescent="0.15">
      <c r="A116" s="297"/>
      <c r="B116" s="298"/>
    </row>
    <row r="117" spans="1:2" x14ac:dyDescent="0.15">
      <c r="A117" s="297"/>
      <c r="B117" s="298"/>
    </row>
    <row r="118" spans="1:2" x14ac:dyDescent="0.15">
      <c r="A118" s="297"/>
      <c r="B118" s="298"/>
    </row>
    <row r="119" spans="1:2" x14ac:dyDescent="0.15">
      <c r="A119" s="297"/>
      <c r="B119" s="298"/>
    </row>
    <row r="120" spans="1:2" x14ac:dyDescent="0.15">
      <c r="A120" s="297"/>
      <c r="B120" s="298"/>
    </row>
    <row r="121" spans="1:2" x14ac:dyDescent="0.15">
      <c r="A121" s="297"/>
      <c r="B121" s="298"/>
    </row>
    <row r="122" spans="1:2" x14ac:dyDescent="0.15">
      <c r="A122" s="297"/>
      <c r="B122" s="298"/>
    </row>
    <row r="123" spans="1:2" x14ac:dyDescent="0.15">
      <c r="A123" s="297"/>
      <c r="B123" s="298"/>
    </row>
    <row r="124" spans="1:2" x14ac:dyDescent="0.15">
      <c r="A124" s="297"/>
      <c r="B124" s="298"/>
    </row>
    <row r="125" spans="1:2" x14ac:dyDescent="0.15">
      <c r="A125" s="297"/>
      <c r="B125" s="298"/>
    </row>
    <row r="126" spans="1:2" x14ac:dyDescent="0.15">
      <c r="A126" s="297"/>
      <c r="B126" s="298"/>
    </row>
    <row r="127" spans="1:2" x14ac:dyDescent="0.15">
      <c r="A127" s="297"/>
      <c r="B127" s="298"/>
    </row>
    <row r="128" spans="1:2" x14ac:dyDescent="0.15">
      <c r="A128" s="297"/>
      <c r="B128" s="298"/>
    </row>
    <row r="129" spans="1:2" x14ac:dyDescent="0.15">
      <c r="A129" s="297"/>
      <c r="B129" s="298"/>
    </row>
    <row r="130" spans="1:2" x14ac:dyDescent="0.15">
      <c r="A130" s="297"/>
      <c r="B130" s="298"/>
    </row>
    <row r="131" spans="1:2" x14ac:dyDescent="0.15">
      <c r="A131" s="297"/>
      <c r="B131" s="298"/>
    </row>
    <row r="132" spans="1:2" x14ac:dyDescent="0.15">
      <c r="A132" s="297"/>
      <c r="B132" s="298"/>
    </row>
    <row r="133" spans="1:2" x14ac:dyDescent="0.15">
      <c r="A133" s="297"/>
      <c r="B133" s="298"/>
    </row>
    <row r="134" spans="1:2" x14ac:dyDescent="0.15">
      <c r="A134" s="297"/>
      <c r="B134" s="298"/>
    </row>
    <row r="135" spans="1:2" x14ac:dyDescent="0.15">
      <c r="A135" s="297"/>
      <c r="B135" s="298"/>
    </row>
    <row r="136" spans="1:2" x14ac:dyDescent="0.15">
      <c r="A136" s="297"/>
      <c r="B136" s="298"/>
    </row>
    <row r="137" spans="1:2" x14ac:dyDescent="0.15">
      <c r="A137" s="297"/>
      <c r="B137" s="298"/>
    </row>
    <row r="138" spans="1:2" x14ac:dyDescent="0.15">
      <c r="A138" s="297"/>
      <c r="B138" s="298"/>
    </row>
    <row r="139" spans="1:2" x14ac:dyDescent="0.15">
      <c r="A139" s="297"/>
      <c r="B139" s="298"/>
    </row>
    <row r="140" spans="1:2" x14ac:dyDescent="0.15">
      <c r="A140" s="297"/>
      <c r="B140" s="298"/>
    </row>
    <row r="141" spans="1:2" x14ac:dyDescent="0.15">
      <c r="A141" s="297"/>
      <c r="B141" s="298"/>
    </row>
    <row r="142" spans="1:2" x14ac:dyDescent="0.15">
      <c r="A142" s="297"/>
      <c r="B142" s="298"/>
    </row>
    <row r="143" spans="1:2" x14ac:dyDescent="0.15">
      <c r="A143" s="297"/>
      <c r="B143" s="298"/>
    </row>
    <row r="144" spans="1:2" x14ac:dyDescent="0.15">
      <c r="A144" s="297"/>
      <c r="B144" s="298"/>
    </row>
    <row r="145" spans="1:2" x14ac:dyDescent="0.15">
      <c r="A145" s="297"/>
      <c r="B145" s="298"/>
    </row>
    <row r="146" spans="1:2" x14ac:dyDescent="0.15">
      <c r="A146" s="297"/>
      <c r="B146" s="298"/>
    </row>
    <row r="147" spans="1:2" x14ac:dyDescent="0.15">
      <c r="A147" s="297"/>
      <c r="B147" s="298"/>
    </row>
    <row r="148" spans="1:2" x14ac:dyDescent="0.15">
      <c r="A148" s="297"/>
      <c r="B148" s="298"/>
    </row>
    <row r="149" spans="1:2" x14ac:dyDescent="0.15">
      <c r="A149" s="297"/>
      <c r="B149" s="298"/>
    </row>
    <row r="150" spans="1:2" x14ac:dyDescent="0.15">
      <c r="A150" s="297"/>
      <c r="B150" s="298"/>
    </row>
    <row r="151" spans="1:2" x14ac:dyDescent="0.15">
      <c r="A151" s="297"/>
      <c r="B151" s="298"/>
    </row>
    <row r="152" spans="1:2" x14ac:dyDescent="0.15">
      <c r="A152" s="297"/>
      <c r="B152" s="298"/>
    </row>
    <row r="153" spans="1:2" x14ac:dyDescent="0.15">
      <c r="A153" s="297"/>
      <c r="B153" s="298"/>
    </row>
    <row r="154" spans="1:2" x14ac:dyDescent="0.15">
      <c r="A154" s="297"/>
      <c r="B154" s="298"/>
    </row>
    <row r="155" spans="1:2" x14ac:dyDescent="0.15">
      <c r="A155" s="297"/>
      <c r="B155" s="298"/>
    </row>
    <row r="156" spans="1:2" x14ac:dyDescent="0.15">
      <c r="A156" s="297"/>
      <c r="B156" s="298"/>
    </row>
    <row r="157" spans="1:2" x14ac:dyDescent="0.15">
      <c r="A157" s="297"/>
      <c r="B157" s="298"/>
    </row>
    <row r="158" spans="1:2" x14ac:dyDescent="0.15">
      <c r="A158" s="297"/>
      <c r="B158" s="298"/>
    </row>
    <row r="159" spans="1:2" x14ac:dyDescent="0.15">
      <c r="A159" s="297"/>
      <c r="B159" s="298"/>
    </row>
    <row r="160" spans="1:2" x14ac:dyDescent="0.15">
      <c r="A160" s="297"/>
      <c r="B160" s="298"/>
    </row>
    <row r="161" spans="1:2" x14ac:dyDescent="0.15">
      <c r="A161" s="297"/>
      <c r="B161" s="298"/>
    </row>
    <row r="162" spans="1:2" x14ac:dyDescent="0.15">
      <c r="A162" s="297"/>
      <c r="B162" s="298"/>
    </row>
    <row r="163" spans="1:2" x14ac:dyDescent="0.15">
      <c r="A163" s="297"/>
      <c r="B163" s="298"/>
    </row>
    <row r="164" spans="1:2" x14ac:dyDescent="0.15">
      <c r="A164" s="297"/>
      <c r="B164" s="298"/>
    </row>
    <row r="165" spans="1:2" x14ac:dyDescent="0.15">
      <c r="A165" s="297"/>
      <c r="B165" s="298"/>
    </row>
    <row r="166" spans="1:2" x14ac:dyDescent="0.15">
      <c r="A166" s="297"/>
      <c r="B166" s="298"/>
    </row>
    <row r="167" spans="1:2" x14ac:dyDescent="0.15">
      <c r="A167" s="297"/>
      <c r="B167" s="298"/>
    </row>
    <row r="168" spans="1:2" x14ac:dyDescent="0.15">
      <c r="A168" s="297"/>
      <c r="B168" s="298"/>
    </row>
    <row r="169" spans="1:2" x14ac:dyDescent="0.15">
      <c r="A169" s="297"/>
      <c r="B169" s="298"/>
    </row>
    <row r="170" spans="1:2" x14ac:dyDescent="0.15">
      <c r="A170" s="297"/>
      <c r="B170" s="298"/>
    </row>
    <row r="171" spans="1:2" x14ac:dyDescent="0.15">
      <c r="A171" s="297"/>
      <c r="B171" s="298"/>
    </row>
    <row r="172" spans="1:2" x14ac:dyDescent="0.15">
      <c r="A172" s="297"/>
      <c r="B172" s="298"/>
    </row>
    <row r="173" spans="1:2" x14ac:dyDescent="0.15">
      <c r="A173" s="297"/>
      <c r="B173" s="298"/>
    </row>
    <row r="174" spans="1:2" x14ac:dyDescent="0.15">
      <c r="A174" s="297"/>
      <c r="B174" s="298"/>
    </row>
    <row r="175" spans="1:2" x14ac:dyDescent="0.15">
      <c r="A175" s="297"/>
      <c r="B175" s="298"/>
    </row>
    <row r="176" spans="1:2" x14ac:dyDescent="0.15">
      <c r="A176" s="297"/>
      <c r="B176" s="298"/>
    </row>
    <row r="177" spans="1:2" x14ac:dyDescent="0.15">
      <c r="A177" s="297"/>
      <c r="B177" s="298"/>
    </row>
    <row r="178" spans="1:2" x14ac:dyDescent="0.15">
      <c r="A178" s="297"/>
      <c r="B178" s="298"/>
    </row>
    <row r="179" spans="1:2" x14ac:dyDescent="0.15">
      <c r="A179" s="297"/>
      <c r="B179" s="298"/>
    </row>
    <row r="180" spans="1:2" x14ac:dyDescent="0.15">
      <c r="A180" s="297"/>
      <c r="B180" s="298"/>
    </row>
    <row r="181" spans="1:2" x14ac:dyDescent="0.15">
      <c r="A181" s="297"/>
      <c r="B181" s="298"/>
    </row>
    <row r="182" spans="1:2" x14ac:dyDescent="0.15">
      <c r="A182" s="297"/>
      <c r="B182" s="298"/>
    </row>
    <row r="183" spans="1:2" x14ac:dyDescent="0.15">
      <c r="A183" s="297"/>
      <c r="B183" s="298"/>
    </row>
    <row r="184" spans="1:2" x14ac:dyDescent="0.15">
      <c r="A184" s="297"/>
      <c r="B184" s="298"/>
    </row>
    <row r="185" spans="1:2" x14ac:dyDescent="0.15">
      <c r="A185" s="297"/>
      <c r="B185" s="298"/>
    </row>
    <row r="186" spans="1:2" x14ac:dyDescent="0.15">
      <c r="A186" s="297"/>
      <c r="B186" s="298"/>
    </row>
    <row r="187" spans="1:2" x14ac:dyDescent="0.15">
      <c r="A187" s="297"/>
      <c r="B187" s="298"/>
    </row>
    <row r="188" spans="1:2" x14ac:dyDescent="0.15">
      <c r="A188" s="297"/>
      <c r="B188" s="298"/>
    </row>
    <row r="189" spans="1:2" x14ac:dyDescent="0.15">
      <c r="A189" s="297"/>
      <c r="B189" s="298"/>
    </row>
    <row r="190" spans="1:2" x14ac:dyDescent="0.15">
      <c r="A190" s="297"/>
      <c r="B190" s="298"/>
    </row>
    <row r="191" spans="1:2" x14ac:dyDescent="0.15">
      <c r="A191" s="297"/>
      <c r="B191" s="298"/>
    </row>
    <row r="192" spans="1:2" x14ac:dyDescent="0.15">
      <c r="A192" s="297"/>
      <c r="B192" s="298"/>
    </row>
    <row r="193" spans="1:2" x14ac:dyDescent="0.15">
      <c r="A193" s="297"/>
      <c r="B193" s="298"/>
    </row>
    <row r="194" spans="1:2" x14ac:dyDescent="0.15">
      <c r="A194" s="297"/>
      <c r="B194" s="298"/>
    </row>
    <row r="195" spans="1:2" x14ac:dyDescent="0.15">
      <c r="A195" s="297"/>
      <c r="B195" s="298"/>
    </row>
    <row r="196" spans="1:2" x14ac:dyDescent="0.15">
      <c r="A196" s="297"/>
      <c r="B196" s="298"/>
    </row>
    <row r="197" spans="1:2" x14ac:dyDescent="0.15">
      <c r="A197" s="297"/>
      <c r="B197" s="298"/>
    </row>
    <row r="198" spans="1:2" x14ac:dyDescent="0.15">
      <c r="A198" s="297"/>
      <c r="B198" s="298"/>
    </row>
    <row r="199" spans="1:2" x14ac:dyDescent="0.15">
      <c r="A199" s="297"/>
      <c r="B199" s="298"/>
    </row>
    <row r="200" spans="1:2" x14ac:dyDescent="0.15">
      <c r="A200" s="297"/>
      <c r="B200" s="298"/>
    </row>
    <row r="201" spans="1:2" x14ac:dyDescent="0.15">
      <c r="A201" s="297"/>
      <c r="B201" s="298"/>
    </row>
    <row r="202" spans="1:2" x14ac:dyDescent="0.15">
      <c r="A202" s="297"/>
      <c r="B202" s="298"/>
    </row>
    <row r="203" spans="1:2" x14ac:dyDescent="0.15">
      <c r="A203" s="297"/>
      <c r="B203" s="298"/>
    </row>
    <row r="204" spans="1:2" x14ac:dyDescent="0.15">
      <c r="A204" s="297"/>
      <c r="B204" s="298"/>
    </row>
    <row r="205" spans="1:2" x14ac:dyDescent="0.15">
      <c r="A205" s="297"/>
      <c r="B205" s="298"/>
    </row>
    <row r="206" spans="1:2" x14ac:dyDescent="0.15">
      <c r="A206" s="297"/>
      <c r="B206" s="298"/>
    </row>
    <row r="207" spans="1:2" x14ac:dyDescent="0.15">
      <c r="A207" s="297"/>
      <c r="B207" s="298"/>
    </row>
    <row r="208" spans="1:2" x14ac:dyDescent="0.15">
      <c r="A208" s="297"/>
      <c r="B208" s="298"/>
    </row>
    <row r="209" spans="1:2" x14ac:dyDescent="0.15">
      <c r="A209" s="297"/>
      <c r="B209" s="298"/>
    </row>
    <row r="210" spans="1:2" x14ac:dyDescent="0.15">
      <c r="A210" s="297"/>
      <c r="B210" s="298"/>
    </row>
    <row r="211" spans="1:2" x14ac:dyDescent="0.15">
      <c r="A211" s="297"/>
      <c r="B211" s="298"/>
    </row>
    <row r="212" spans="1:2" x14ac:dyDescent="0.15">
      <c r="A212" s="297"/>
      <c r="B212" s="298"/>
    </row>
    <row r="213" spans="1:2" x14ac:dyDescent="0.15">
      <c r="A213" s="297"/>
      <c r="B213" s="298"/>
    </row>
    <row r="214" spans="1:2" x14ac:dyDescent="0.15">
      <c r="A214" s="297"/>
      <c r="B214" s="298"/>
    </row>
    <row r="215" spans="1:2" x14ac:dyDescent="0.15">
      <c r="A215" s="297"/>
      <c r="B215" s="298"/>
    </row>
    <row r="216" spans="1:2" x14ac:dyDescent="0.15">
      <c r="A216" s="297"/>
      <c r="B216" s="298"/>
    </row>
    <row r="217" spans="1:2" x14ac:dyDescent="0.15">
      <c r="A217" s="297"/>
      <c r="B217" s="298"/>
    </row>
    <row r="218" spans="1:2" x14ac:dyDescent="0.15">
      <c r="A218" s="297"/>
      <c r="B218" s="298"/>
    </row>
    <row r="219" spans="1:2" x14ac:dyDescent="0.15">
      <c r="A219" s="297"/>
      <c r="B219" s="298"/>
    </row>
    <row r="220" spans="1:2" x14ac:dyDescent="0.15">
      <c r="A220" s="297"/>
      <c r="B220" s="298"/>
    </row>
    <row r="221" spans="1:2" x14ac:dyDescent="0.15">
      <c r="A221" s="297"/>
      <c r="B221" s="298"/>
    </row>
    <row r="222" spans="1:2" x14ac:dyDescent="0.15">
      <c r="A222" s="297"/>
      <c r="B222" s="298"/>
    </row>
    <row r="223" spans="1:2" x14ac:dyDescent="0.15">
      <c r="A223" s="297"/>
      <c r="B223" s="298"/>
    </row>
    <row r="224" spans="1:2" x14ac:dyDescent="0.15">
      <c r="A224" s="297"/>
      <c r="B224" s="298"/>
    </row>
    <row r="225" spans="1:2" x14ac:dyDescent="0.15">
      <c r="A225" s="297"/>
      <c r="B225" s="298"/>
    </row>
    <row r="226" spans="1:2" x14ac:dyDescent="0.15">
      <c r="A226" s="297"/>
      <c r="B226" s="298"/>
    </row>
    <row r="227" spans="1:2" x14ac:dyDescent="0.15">
      <c r="A227" s="297"/>
      <c r="B227" s="298"/>
    </row>
    <row r="228" spans="1:2" x14ac:dyDescent="0.15">
      <c r="A228" s="297"/>
      <c r="B228" s="298"/>
    </row>
    <row r="229" spans="1:2" x14ac:dyDescent="0.15">
      <c r="A229" s="297"/>
      <c r="B229" s="298"/>
    </row>
    <row r="230" spans="1:2" x14ac:dyDescent="0.15">
      <c r="A230" s="297"/>
      <c r="B230" s="298"/>
    </row>
    <row r="231" spans="1:2" x14ac:dyDescent="0.15">
      <c r="A231" s="297"/>
      <c r="B231" s="298"/>
    </row>
    <row r="232" spans="1:2" x14ac:dyDescent="0.15">
      <c r="A232" s="297"/>
      <c r="B232" s="298"/>
    </row>
    <row r="233" spans="1:2" x14ac:dyDescent="0.15">
      <c r="A233" s="297"/>
      <c r="B233" s="298"/>
    </row>
    <row r="234" spans="1:2" x14ac:dyDescent="0.15">
      <c r="A234" s="297"/>
      <c r="B234" s="298"/>
    </row>
    <row r="235" spans="1:2" x14ac:dyDescent="0.15">
      <c r="A235" s="297"/>
      <c r="B235" s="298"/>
    </row>
    <row r="236" spans="1:2" x14ac:dyDescent="0.15">
      <c r="A236" s="297"/>
      <c r="B236" s="298"/>
    </row>
    <row r="237" spans="1:2" x14ac:dyDescent="0.15">
      <c r="A237" s="297"/>
      <c r="B237" s="298"/>
    </row>
    <row r="238" spans="1:2" x14ac:dyDescent="0.15">
      <c r="A238" s="297"/>
      <c r="B238" s="298"/>
    </row>
    <row r="239" spans="1:2" x14ac:dyDescent="0.15">
      <c r="A239" s="297"/>
      <c r="B239" s="298"/>
    </row>
    <row r="240" spans="1:2" x14ac:dyDescent="0.15">
      <c r="A240" s="297"/>
      <c r="B240" s="298"/>
    </row>
    <row r="241" spans="1:2" x14ac:dyDescent="0.15">
      <c r="A241" s="297"/>
      <c r="B241" s="298"/>
    </row>
    <row r="242" spans="1:2" x14ac:dyDescent="0.15">
      <c r="A242" s="297"/>
      <c r="B242" s="298"/>
    </row>
    <row r="243" spans="1:2" x14ac:dyDescent="0.15">
      <c r="A243" s="297"/>
      <c r="B243" s="298"/>
    </row>
    <row r="244" spans="1:2" x14ac:dyDescent="0.15">
      <c r="A244" s="297"/>
      <c r="B244" s="298"/>
    </row>
    <row r="245" spans="1:2" x14ac:dyDescent="0.15">
      <c r="A245" s="297"/>
      <c r="B245" s="298"/>
    </row>
    <row r="246" spans="1:2" x14ac:dyDescent="0.15">
      <c r="A246" s="297"/>
      <c r="B246" s="298"/>
    </row>
    <row r="247" spans="1:2" x14ac:dyDescent="0.15">
      <c r="A247" s="297"/>
      <c r="B247" s="298"/>
    </row>
    <row r="248" spans="1:2" x14ac:dyDescent="0.15">
      <c r="A248" s="297"/>
      <c r="B248" s="298"/>
    </row>
    <row r="249" spans="1:2" x14ac:dyDescent="0.15">
      <c r="A249" s="297"/>
      <c r="B249" s="298"/>
    </row>
    <row r="250" spans="1:2" x14ac:dyDescent="0.15">
      <c r="A250" s="297"/>
      <c r="B250" s="298"/>
    </row>
    <row r="251" spans="1:2" x14ac:dyDescent="0.15">
      <c r="A251" s="297"/>
      <c r="B251" s="298"/>
    </row>
    <row r="252" spans="1:2" x14ac:dyDescent="0.15">
      <c r="A252" s="297"/>
      <c r="B252" s="298"/>
    </row>
    <row r="253" spans="1:2" x14ac:dyDescent="0.15">
      <c r="A253" s="297"/>
      <c r="B253" s="298"/>
    </row>
    <row r="254" spans="1:2" x14ac:dyDescent="0.15">
      <c r="A254" s="297"/>
      <c r="B254" s="298"/>
    </row>
    <row r="255" spans="1:2" x14ac:dyDescent="0.15">
      <c r="A255" s="297"/>
      <c r="B255" s="298"/>
    </row>
    <row r="256" spans="1:2" x14ac:dyDescent="0.15">
      <c r="A256" s="297"/>
      <c r="B256" s="298"/>
    </row>
    <row r="257" spans="1:2" x14ac:dyDescent="0.15">
      <c r="A257" s="297"/>
      <c r="B257" s="298"/>
    </row>
    <row r="258" spans="1:2" x14ac:dyDescent="0.15">
      <c r="A258" s="297"/>
      <c r="B258" s="298"/>
    </row>
    <row r="259" spans="1:2" x14ac:dyDescent="0.15">
      <c r="A259" s="297"/>
      <c r="B259" s="298"/>
    </row>
    <row r="260" spans="1:2" x14ac:dyDescent="0.15">
      <c r="A260" s="297"/>
      <c r="B260" s="298"/>
    </row>
    <row r="261" spans="1:2" x14ac:dyDescent="0.15">
      <c r="A261" s="297"/>
      <c r="B261" s="298"/>
    </row>
    <row r="262" spans="1:2" x14ac:dyDescent="0.15">
      <c r="A262" s="297"/>
      <c r="B262" s="298"/>
    </row>
    <row r="263" spans="1:2" x14ac:dyDescent="0.15">
      <c r="A263" s="297"/>
      <c r="B263" s="298"/>
    </row>
    <row r="264" spans="1:2" x14ac:dyDescent="0.15">
      <c r="A264" s="297"/>
      <c r="B264" s="298"/>
    </row>
    <row r="265" spans="1:2" x14ac:dyDescent="0.15">
      <c r="A265" s="297"/>
      <c r="B265" s="298"/>
    </row>
    <row r="266" spans="1:2" x14ac:dyDescent="0.15">
      <c r="A266" s="297"/>
      <c r="B266" s="298"/>
    </row>
    <row r="267" spans="1:2" x14ac:dyDescent="0.15">
      <c r="A267" s="297"/>
      <c r="B267" s="298"/>
    </row>
    <row r="268" spans="1:2" x14ac:dyDescent="0.15">
      <c r="A268" s="297"/>
      <c r="B268" s="298"/>
    </row>
    <row r="269" spans="1:2" x14ac:dyDescent="0.15">
      <c r="A269" s="297"/>
      <c r="B269" s="298"/>
    </row>
    <row r="270" spans="1:2" x14ac:dyDescent="0.15">
      <c r="A270" s="297"/>
      <c r="B270" s="298"/>
    </row>
    <row r="271" spans="1:2" x14ac:dyDescent="0.15">
      <c r="A271" s="297"/>
      <c r="B271" s="298"/>
    </row>
    <row r="272" spans="1:2" x14ac:dyDescent="0.15">
      <c r="A272" s="297"/>
      <c r="B272" s="298"/>
    </row>
    <row r="273" spans="1:2" x14ac:dyDescent="0.15">
      <c r="A273" s="297"/>
      <c r="B273" s="298"/>
    </row>
    <row r="274" spans="1:2" x14ac:dyDescent="0.15">
      <c r="A274" s="297"/>
      <c r="B274" s="298"/>
    </row>
    <row r="275" spans="1:2" x14ac:dyDescent="0.15">
      <c r="A275" s="297"/>
      <c r="B275" s="298"/>
    </row>
    <row r="276" spans="1:2" x14ac:dyDescent="0.15">
      <c r="A276" s="297"/>
      <c r="B276" s="298"/>
    </row>
    <row r="277" spans="1:2" x14ac:dyDescent="0.15">
      <c r="A277" s="297"/>
      <c r="B277" s="298"/>
    </row>
    <row r="278" spans="1:2" x14ac:dyDescent="0.15">
      <c r="A278" s="297"/>
      <c r="B278" s="298"/>
    </row>
    <row r="279" spans="1:2" x14ac:dyDescent="0.15">
      <c r="A279" s="297"/>
      <c r="B279" s="298"/>
    </row>
    <row r="280" spans="1:2" x14ac:dyDescent="0.15">
      <c r="A280" s="297"/>
      <c r="B280" s="298"/>
    </row>
    <row r="281" spans="1:2" x14ac:dyDescent="0.15">
      <c r="A281" s="297"/>
      <c r="B281" s="298"/>
    </row>
    <row r="282" spans="1:2" x14ac:dyDescent="0.15">
      <c r="A282" s="297"/>
      <c r="B282" s="298"/>
    </row>
    <row r="283" spans="1:2" x14ac:dyDescent="0.15">
      <c r="A283" s="297"/>
      <c r="B283" s="298"/>
    </row>
    <row r="284" spans="1:2" x14ac:dyDescent="0.15">
      <c r="A284" s="297"/>
      <c r="B284" s="298"/>
    </row>
    <row r="285" spans="1:2" x14ac:dyDescent="0.15">
      <c r="A285" s="297"/>
      <c r="B285" s="298"/>
    </row>
    <row r="286" spans="1:2" x14ac:dyDescent="0.15">
      <c r="A286" s="297"/>
      <c r="B286" s="298"/>
    </row>
    <row r="287" spans="1:2" x14ac:dyDescent="0.15">
      <c r="A287" s="297"/>
      <c r="B287" s="298"/>
    </row>
    <row r="288" spans="1:2" x14ac:dyDescent="0.15">
      <c r="A288" s="297"/>
      <c r="B288" s="298"/>
    </row>
    <row r="289" spans="1:2" x14ac:dyDescent="0.15">
      <c r="A289" s="297"/>
      <c r="B289" s="298"/>
    </row>
    <row r="290" spans="1:2" x14ac:dyDescent="0.15">
      <c r="A290" s="297"/>
      <c r="B290" s="298"/>
    </row>
    <row r="291" spans="1:2" x14ac:dyDescent="0.15">
      <c r="A291" s="297"/>
      <c r="B291" s="298"/>
    </row>
    <row r="292" spans="1:2" x14ac:dyDescent="0.15">
      <c r="A292" s="297"/>
      <c r="B292" s="298"/>
    </row>
    <row r="293" spans="1:2" x14ac:dyDescent="0.15">
      <c r="A293" s="297"/>
      <c r="B293" s="298"/>
    </row>
    <row r="294" spans="1:2" x14ac:dyDescent="0.15">
      <c r="A294" s="297"/>
      <c r="B294" s="298"/>
    </row>
    <row r="295" spans="1:2" x14ac:dyDescent="0.15">
      <c r="A295" s="297"/>
      <c r="B295" s="298"/>
    </row>
    <row r="296" spans="1:2" x14ac:dyDescent="0.15">
      <c r="A296" s="297"/>
      <c r="B296" s="298"/>
    </row>
    <row r="297" spans="1:2" x14ac:dyDescent="0.15">
      <c r="A297" s="297"/>
      <c r="B297" s="298"/>
    </row>
    <row r="298" spans="1:2" x14ac:dyDescent="0.15">
      <c r="A298" s="297"/>
      <c r="B298" s="298"/>
    </row>
    <row r="299" spans="1:2" x14ac:dyDescent="0.15">
      <c r="A299" s="297"/>
      <c r="B299" s="298"/>
    </row>
    <row r="300" spans="1:2" x14ac:dyDescent="0.15">
      <c r="A300" s="297"/>
      <c r="B300" s="298"/>
    </row>
    <row r="301" spans="1:2" x14ac:dyDescent="0.15">
      <c r="A301" s="297"/>
      <c r="B301" s="298"/>
    </row>
    <row r="302" spans="1:2" x14ac:dyDescent="0.15">
      <c r="A302" s="297"/>
      <c r="B302" s="298"/>
    </row>
    <row r="303" spans="1:2" x14ac:dyDescent="0.15">
      <c r="A303" s="297"/>
      <c r="B303" s="298"/>
    </row>
    <row r="304" spans="1:2" x14ac:dyDescent="0.15">
      <c r="A304" s="297"/>
      <c r="B304" s="298"/>
    </row>
    <row r="305" spans="1:2" x14ac:dyDescent="0.15">
      <c r="A305" s="297"/>
      <c r="B305" s="298"/>
    </row>
    <row r="306" spans="1:2" x14ac:dyDescent="0.15">
      <c r="A306" s="297"/>
      <c r="B306" s="298"/>
    </row>
    <row r="307" spans="1:2" x14ac:dyDescent="0.15">
      <c r="A307" s="297"/>
      <c r="B307" s="298"/>
    </row>
    <row r="308" spans="1:2" x14ac:dyDescent="0.15">
      <c r="A308" s="297"/>
      <c r="B308" s="298"/>
    </row>
    <row r="309" spans="1:2" x14ac:dyDescent="0.15">
      <c r="A309" s="297"/>
      <c r="B309" s="298"/>
    </row>
    <row r="310" spans="1:2" x14ac:dyDescent="0.15">
      <c r="A310" s="297"/>
      <c r="B310" s="298"/>
    </row>
    <row r="311" spans="1:2" x14ac:dyDescent="0.15">
      <c r="A311" s="297"/>
      <c r="B311" s="298"/>
    </row>
    <row r="312" spans="1:2" x14ac:dyDescent="0.15">
      <c r="A312" s="297"/>
      <c r="B312" s="298"/>
    </row>
    <row r="313" spans="1:2" x14ac:dyDescent="0.15">
      <c r="A313" s="297"/>
      <c r="B313" s="298"/>
    </row>
    <row r="314" spans="1:2" x14ac:dyDescent="0.15">
      <c r="A314" s="297"/>
      <c r="B314" s="298"/>
    </row>
    <row r="315" spans="1:2" x14ac:dyDescent="0.15">
      <c r="A315" s="297"/>
      <c r="B315" s="298"/>
    </row>
    <row r="316" spans="1:2" x14ac:dyDescent="0.15">
      <c r="A316" s="297"/>
      <c r="B316" s="298"/>
    </row>
    <row r="317" spans="1:2" x14ac:dyDescent="0.15">
      <c r="A317" s="297"/>
      <c r="B317" s="298"/>
    </row>
    <row r="318" spans="1:2" x14ac:dyDescent="0.15">
      <c r="A318" s="297"/>
      <c r="B318" s="298"/>
    </row>
    <row r="319" spans="1:2" x14ac:dyDescent="0.15">
      <c r="A319" s="297"/>
      <c r="B319" s="298"/>
    </row>
    <row r="320" spans="1:2" x14ac:dyDescent="0.15">
      <c r="A320" s="297"/>
      <c r="B320" s="298"/>
    </row>
    <row r="321" spans="1:2" x14ac:dyDescent="0.15">
      <c r="A321" s="297"/>
      <c r="B321" s="298"/>
    </row>
    <row r="322" spans="1:2" x14ac:dyDescent="0.15">
      <c r="A322" s="297"/>
      <c r="B322" s="298"/>
    </row>
    <row r="323" spans="1:2" x14ac:dyDescent="0.15">
      <c r="A323" s="297"/>
      <c r="B323" s="298"/>
    </row>
    <row r="324" spans="1:2" x14ac:dyDescent="0.15">
      <c r="A324" s="297"/>
      <c r="B324" s="298"/>
    </row>
    <row r="325" spans="1:2" x14ac:dyDescent="0.15">
      <c r="A325" s="297"/>
      <c r="B325" s="298"/>
    </row>
    <row r="326" spans="1:2" x14ac:dyDescent="0.15">
      <c r="A326" s="297"/>
      <c r="B326" s="298"/>
    </row>
    <row r="327" spans="1:2" x14ac:dyDescent="0.15">
      <c r="A327" s="297"/>
      <c r="B327" s="298"/>
    </row>
    <row r="328" spans="1:2" x14ac:dyDescent="0.15">
      <c r="A328" s="297"/>
      <c r="B328" s="298"/>
    </row>
    <row r="329" spans="1:2" x14ac:dyDescent="0.15">
      <c r="A329" s="297"/>
      <c r="B329" s="298"/>
    </row>
    <row r="330" spans="1:2" x14ac:dyDescent="0.15">
      <c r="A330" s="297"/>
      <c r="B330" s="298"/>
    </row>
    <row r="331" spans="1:2" x14ac:dyDescent="0.15">
      <c r="A331" s="297"/>
      <c r="B331" s="298"/>
    </row>
    <row r="332" spans="1:2" x14ac:dyDescent="0.15">
      <c r="A332" s="297"/>
      <c r="B332" s="298"/>
    </row>
    <row r="333" spans="1:2" x14ac:dyDescent="0.15">
      <c r="A333" s="297"/>
      <c r="B333" s="298"/>
    </row>
    <row r="334" spans="1:2" x14ac:dyDescent="0.15">
      <c r="A334" s="297"/>
      <c r="B334" s="298"/>
    </row>
    <row r="335" spans="1:2" x14ac:dyDescent="0.15">
      <c r="A335" s="297"/>
      <c r="B335" s="298"/>
    </row>
    <row r="336" spans="1:2" x14ac:dyDescent="0.15">
      <c r="A336" s="297"/>
      <c r="B336" s="298"/>
    </row>
    <row r="337" spans="1:2" x14ac:dyDescent="0.15">
      <c r="A337" s="297"/>
      <c r="B337" s="298"/>
    </row>
    <row r="338" spans="1:2" x14ac:dyDescent="0.15">
      <c r="A338" s="297"/>
      <c r="B338" s="298"/>
    </row>
    <row r="339" spans="1:2" x14ac:dyDescent="0.15">
      <c r="A339" s="297"/>
      <c r="B339" s="298"/>
    </row>
    <row r="340" spans="1:2" x14ac:dyDescent="0.15">
      <c r="A340" s="297"/>
      <c r="B340" s="298"/>
    </row>
    <row r="341" spans="1:2" x14ac:dyDescent="0.15">
      <c r="A341" s="297"/>
      <c r="B341" s="298"/>
    </row>
    <row r="342" spans="1:2" x14ac:dyDescent="0.15">
      <c r="A342" s="297"/>
      <c r="B342" s="298"/>
    </row>
    <row r="343" spans="1:2" x14ac:dyDescent="0.15">
      <c r="A343" s="297"/>
      <c r="B343" s="298"/>
    </row>
    <row r="344" spans="1:2" x14ac:dyDescent="0.15">
      <c r="A344" s="297"/>
      <c r="B344" s="298"/>
    </row>
    <row r="345" spans="1:2" x14ac:dyDescent="0.15">
      <c r="A345" s="297"/>
      <c r="B345" s="298"/>
    </row>
    <row r="346" spans="1:2" x14ac:dyDescent="0.15">
      <c r="A346" s="297"/>
      <c r="B346" s="298"/>
    </row>
    <row r="347" spans="1:2" x14ac:dyDescent="0.15">
      <c r="A347" s="297"/>
      <c r="B347" s="298"/>
    </row>
    <row r="348" spans="1:2" x14ac:dyDescent="0.15">
      <c r="A348" s="297"/>
      <c r="B348" s="298"/>
    </row>
    <row r="349" spans="1:2" x14ac:dyDescent="0.15">
      <c r="A349" s="297"/>
      <c r="B349" s="298"/>
    </row>
    <row r="350" spans="1:2" x14ac:dyDescent="0.15">
      <c r="A350" s="297"/>
      <c r="B350" s="298"/>
    </row>
    <row r="351" spans="1:2" x14ac:dyDescent="0.15">
      <c r="A351" s="297"/>
      <c r="B351" s="298"/>
    </row>
    <row r="352" spans="1:2" x14ac:dyDescent="0.15">
      <c r="A352" s="297"/>
      <c r="B352" s="298"/>
    </row>
    <row r="353" spans="1:2" x14ac:dyDescent="0.15">
      <c r="A353" s="297"/>
      <c r="B353" s="298"/>
    </row>
    <row r="354" spans="1:2" x14ac:dyDescent="0.15">
      <c r="A354" s="297"/>
      <c r="B354" s="298"/>
    </row>
    <row r="355" spans="1:2" x14ac:dyDescent="0.15">
      <c r="A355" s="297"/>
      <c r="B355" s="298"/>
    </row>
    <row r="356" spans="1:2" x14ac:dyDescent="0.15">
      <c r="A356" s="297"/>
      <c r="B356" s="298"/>
    </row>
    <row r="357" spans="1:2" x14ac:dyDescent="0.15">
      <c r="A357" s="297"/>
      <c r="B357" s="298"/>
    </row>
    <row r="358" spans="1:2" x14ac:dyDescent="0.15">
      <c r="A358" s="297"/>
      <c r="B358" s="298"/>
    </row>
    <row r="359" spans="1:2" x14ac:dyDescent="0.15">
      <c r="A359" s="297"/>
      <c r="B359" s="298"/>
    </row>
    <row r="360" spans="1:2" x14ac:dyDescent="0.15">
      <c r="A360" s="297"/>
      <c r="B360" s="298"/>
    </row>
    <row r="361" spans="1:2" x14ac:dyDescent="0.15">
      <c r="A361" s="297"/>
      <c r="B361" s="298"/>
    </row>
    <row r="362" spans="1:2" x14ac:dyDescent="0.15">
      <c r="A362" s="297"/>
      <c r="B362" s="298"/>
    </row>
    <row r="363" spans="1:2" x14ac:dyDescent="0.15">
      <c r="A363" s="297"/>
      <c r="B363" s="298"/>
    </row>
    <row r="364" spans="1:2" x14ac:dyDescent="0.15">
      <c r="A364" s="297"/>
      <c r="B364" s="298"/>
    </row>
    <row r="365" spans="1:2" x14ac:dyDescent="0.15">
      <c r="A365" s="297"/>
      <c r="B365" s="298"/>
    </row>
    <row r="366" spans="1:2" x14ac:dyDescent="0.15">
      <c r="A366" s="297"/>
      <c r="B366" s="298"/>
    </row>
    <row r="367" spans="1:2" x14ac:dyDescent="0.15">
      <c r="A367" s="297"/>
      <c r="B367" s="298"/>
    </row>
    <row r="368" spans="1:2" x14ac:dyDescent="0.15">
      <c r="A368" s="297"/>
      <c r="B368" s="298"/>
    </row>
    <row r="369" spans="1:2" x14ac:dyDescent="0.15">
      <c r="A369" s="297"/>
      <c r="B369" s="298"/>
    </row>
    <row r="370" spans="1:2" x14ac:dyDescent="0.15">
      <c r="A370" s="297"/>
      <c r="B370" s="298"/>
    </row>
    <row r="371" spans="1:2" x14ac:dyDescent="0.15">
      <c r="A371" s="297"/>
      <c r="B371" s="298"/>
    </row>
    <row r="372" spans="1:2" x14ac:dyDescent="0.15">
      <c r="A372" s="297"/>
      <c r="B372" s="298"/>
    </row>
    <row r="373" spans="1:2" x14ac:dyDescent="0.15">
      <c r="A373" s="297"/>
      <c r="B373" s="298"/>
    </row>
    <row r="374" spans="1:2" x14ac:dyDescent="0.15">
      <c r="A374" s="297"/>
      <c r="B374" s="298"/>
    </row>
    <row r="375" spans="1:2" x14ac:dyDescent="0.15">
      <c r="A375" s="297"/>
      <c r="B375" s="298"/>
    </row>
    <row r="376" spans="1:2" x14ac:dyDescent="0.15">
      <c r="A376" s="297"/>
      <c r="B376" s="298"/>
    </row>
    <row r="377" spans="1:2" x14ac:dyDescent="0.15">
      <c r="A377" s="297"/>
      <c r="B377" s="298"/>
    </row>
    <row r="378" spans="1:2" x14ac:dyDescent="0.15">
      <c r="A378" s="297"/>
      <c r="B378" s="298"/>
    </row>
    <row r="379" spans="1:2" x14ac:dyDescent="0.15">
      <c r="A379" s="297"/>
      <c r="B379" s="298"/>
    </row>
    <row r="380" spans="1:2" x14ac:dyDescent="0.15">
      <c r="A380" s="297"/>
      <c r="B380" s="298"/>
    </row>
    <row r="381" spans="1:2" x14ac:dyDescent="0.15">
      <c r="A381" s="297"/>
      <c r="B381" s="298"/>
    </row>
    <row r="382" spans="1:2" x14ac:dyDescent="0.15">
      <c r="A382" s="297"/>
      <c r="B382" s="298"/>
    </row>
    <row r="383" spans="1:2" x14ac:dyDescent="0.15">
      <c r="A383" s="297"/>
      <c r="B383" s="298"/>
    </row>
    <row r="384" spans="1:2" x14ac:dyDescent="0.15">
      <c r="A384" s="297"/>
      <c r="B384" s="298"/>
    </row>
    <row r="385" spans="1:2" x14ac:dyDescent="0.15">
      <c r="A385" s="297"/>
      <c r="B385" s="298"/>
    </row>
    <row r="386" spans="1:2" x14ac:dyDescent="0.15">
      <c r="A386" s="297"/>
      <c r="B386" s="298"/>
    </row>
    <row r="387" spans="1:2" x14ac:dyDescent="0.15">
      <c r="A387" s="297"/>
      <c r="B387" s="298"/>
    </row>
    <row r="388" spans="1:2" x14ac:dyDescent="0.15">
      <c r="A388" s="297"/>
      <c r="B388" s="298"/>
    </row>
    <row r="389" spans="1:2" x14ac:dyDescent="0.15">
      <c r="A389" s="297"/>
      <c r="B389" s="298"/>
    </row>
    <row r="390" spans="1:2" x14ac:dyDescent="0.15">
      <c r="A390" s="297"/>
      <c r="B390" s="298"/>
    </row>
    <row r="391" spans="1:2" x14ac:dyDescent="0.15">
      <c r="A391" s="297"/>
      <c r="B391" s="298"/>
    </row>
    <row r="392" spans="1:2" x14ac:dyDescent="0.15">
      <c r="A392" s="297"/>
      <c r="B392" s="298"/>
    </row>
    <row r="393" spans="1:2" x14ac:dyDescent="0.15">
      <c r="A393" s="297"/>
      <c r="B393" s="298"/>
    </row>
    <row r="394" spans="1:2" x14ac:dyDescent="0.15">
      <c r="A394" s="297"/>
      <c r="B394" s="298"/>
    </row>
    <row r="395" spans="1:2" x14ac:dyDescent="0.15">
      <c r="A395" s="297"/>
      <c r="B395" s="298"/>
    </row>
    <row r="396" spans="1:2" x14ac:dyDescent="0.15">
      <c r="A396" s="297"/>
      <c r="B396" s="298"/>
    </row>
    <row r="397" spans="1:2" x14ac:dyDescent="0.15">
      <c r="A397" s="297"/>
      <c r="B397" s="298"/>
    </row>
    <row r="398" spans="1:2" x14ac:dyDescent="0.15">
      <c r="A398" s="297"/>
      <c r="B398" s="298"/>
    </row>
    <row r="399" spans="1:2" x14ac:dyDescent="0.15">
      <c r="A399" s="297"/>
      <c r="B399" s="298"/>
    </row>
    <row r="400" spans="1:2" x14ac:dyDescent="0.15">
      <c r="A400" s="297"/>
      <c r="B400" s="298"/>
    </row>
    <row r="401" spans="1:2" x14ac:dyDescent="0.15">
      <c r="A401" s="297"/>
      <c r="B401" s="298"/>
    </row>
    <row r="402" spans="1:2" x14ac:dyDescent="0.15">
      <c r="A402" s="297"/>
      <c r="B402" s="298"/>
    </row>
    <row r="403" spans="1:2" x14ac:dyDescent="0.15">
      <c r="A403" s="297"/>
      <c r="B403" s="298"/>
    </row>
    <row r="404" spans="1:2" x14ac:dyDescent="0.15">
      <c r="A404" s="297"/>
      <c r="B404" s="298"/>
    </row>
    <row r="405" spans="1:2" x14ac:dyDescent="0.15">
      <c r="A405" s="297"/>
      <c r="B405" s="298"/>
    </row>
    <row r="406" spans="1:2" x14ac:dyDescent="0.15">
      <c r="A406" s="297"/>
      <c r="B406" s="298"/>
    </row>
    <row r="407" spans="1:2" x14ac:dyDescent="0.15">
      <c r="A407" s="297"/>
      <c r="B407" s="298"/>
    </row>
    <row r="408" spans="1:2" x14ac:dyDescent="0.15">
      <c r="A408" s="297"/>
      <c r="B408" s="298"/>
    </row>
    <row r="409" spans="1:2" x14ac:dyDescent="0.15">
      <c r="A409" s="297"/>
      <c r="B409" s="298"/>
    </row>
    <row r="410" spans="1:2" x14ac:dyDescent="0.15">
      <c r="A410" s="297"/>
      <c r="B410" s="298"/>
    </row>
    <row r="411" spans="1:2" x14ac:dyDescent="0.15">
      <c r="A411" s="297"/>
      <c r="B411" s="298"/>
    </row>
    <row r="412" spans="1:2" x14ac:dyDescent="0.15">
      <c r="A412" s="297"/>
      <c r="B412" s="298"/>
    </row>
    <row r="413" spans="1:2" x14ac:dyDescent="0.15">
      <c r="A413" s="297"/>
      <c r="B413" s="298"/>
    </row>
    <row r="414" spans="1:2" x14ac:dyDescent="0.15">
      <c r="A414" s="297"/>
      <c r="B414" s="298"/>
    </row>
    <row r="415" spans="1:2" x14ac:dyDescent="0.15">
      <c r="A415" s="297"/>
      <c r="B415" s="298"/>
    </row>
    <row r="416" spans="1:2" x14ac:dyDescent="0.15">
      <c r="A416" s="297"/>
      <c r="B416" s="298"/>
    </row>
    <row r="417" spans="1:2" x14ac:dyDescent="0.15">
      <c r="A417" s="297"/>
      <c r="B417" s="298"/>
    </row>
    <row r="418" spans="1:2" x14ac:dyDescent="0.15">
      <c r="A418" s="297"/>
      <c r="B418" s="298"/>
    </row>
    <row r="419" spans="1:2" x14ac:dyDescent="0.15">
      <c r="A419" s="297"/>
      <c r="B419" s="298"/>
    </row>
    <row r="420" spans="1:2" x14ac:dyDescent="0.15">
      <c r="A420" s="297"/>
      <c r="B420" s="298"/>
    </row>
    <row r="421" spans="1:2" x14ac:dyDescent="0.15">
      <c r="A421" s="297"/>
      <c r="B421" s="298"/>
    </row>
    <row r="422" spans="1:2" x14ac:dyDescent="0.15">
      <c r="A422" s="297"/>
      <c r="B422" s="298"/>
    </row>
    <row r="423" spans="1:2" x14ac:dyDescent="0.15">
      <c r="A423" s="297"/>
      <c r="B423" s="298"/>
    </row>
    <row r="424" spans="1:2" x14ac:dyDescent="0.15">
      <c r="A424" s="297"/>
      <c r="B424" s="298"/>
    </row>
    <row r="425" spans="1:2" x14ac:dyDescent="0.15">
      <c r="A425" s="297"/>
      <c r="B425" s="298"/>
    </row>
    <row r="426" spans="1:2" x14ac:dyDescent="0.15">
      <c r="A426" s="297"/>
      <c r="B426" s="298"/>
    </row>
    <row r="427" spans="1:2" x14ac:dyDescent="0.15">
      <c r="A427" s="297"/>
      <c r="B427" s="298"/>
    </row>
    <row r="428" spans="1:2" x14ac:dyDescent="0.15">
      <c r="A428" s="297"/>
      <c r="B428" s="298"/>
    </row>
    <row r="429" spans="1:2" x14ac:dyDescent="0.15">
      <c r="A429" s="297"/>
      <c r="B429" s="298"/>
    </row>
    <row r="430" spans="1:2" x14ac:dyDescent="0.15">
      <c r="A430" s="297"/>
      <c r="B430" s="298"/>
    </row>
    <row r="431" spans="1:2" x14ac:dyDescent="0.15">
      <c r="A431" s="297"/>
      <c r="B431" s="298"/>
    </row>
    <row r="432" spans="1:2" x14ac:dyDescent="0.15">
      <c r="A432" s="297"/>
      <c r="B432" s="298"/>
    </row>
    <row r="433" spans="1:2" x14ac:dyDescent="0.15">
      <c r="A433" s="297"/>
      <c r="B433" s="298"/>
    </row>
    <row r="434" spans="1:2" x14ac:dyDescent="0.15">
      <c r="A434" s="297"/>
      <c r="B434" s="298"/>
    </row>
    <row r="435" spans="1:2" x14ac:dyDescent="0.15">
      <c r="A435" s="297"/>
      <c r="B435" s="298"/>
    </row>
    <row r="436" spans="1:2" x14ac:dyDescent="0.15">
      <c r="A436" s="297"/>
      <c r="B436" s="298"/>
    </row>
    <row r="437" spans="1:2" x14ac:dyDescent="0.15">
      <c r="A437" s="297"/>
      <c r="B437" s="298"/>
    </row>
    <row r="438" spans="1:2" x14ac:dyDescent="0.15">
      <c r="A438" s="297"/>
      <c r="B438" s="298"/>
    </row>
    <row r="439" spans="1:2" x14ac:dyDescent="0.15">
      <c r="A439" s="297"/>
      <c r="B439" s="298"/>
    </row>
    <row r="440" spans="1:2" x14ac:dyDescent="0.15">
      <c r="A440" s="297"/>
      <c r="B440" s="298"/>
    </row>
    <row r="441" spans="1:2" x14ac:dyDescent="0.15">
      <c r="A441" s="297"/>
      <c r="B441" s="298"/>
    </row>
    <row r="442" spans="1:2" x14ac:dyDescent="0.15">
      <c r="A442" s="297"/>
      <c r="B442" s="298"/>
    </row>
    <row r="443" spans="1:2" x14ac:dyDescent="0.15">
      <c r="A443" s="297"/>
      <c r="B443" s="298"/>
    </row>
    <row r="444" spans="1:2" x14ac:dyDescent="0.15">
      <c r="A444" s="297"/>
      <c r="B444" s="298"/>
    </row>
    <row r="445" spans="1:2" x14ac:dyDescent="0.15">
      <c r="A445" s="297"/>
      <c r="B445" s="298"/>
    </row>
    <row r="446" spans="1:2" x14ac:dyDescent="0.15">
      <c r="A446" s="297"/>
      <c r="B446" s="298"/>
    </row>
    <row r="447" spans="1:2" x14ac:dyDescent="0.15">
      <c r="A447" s="297"/>
      <c r="B447" s="298"/>
    </row>
    <row r="448" spans="1:2" x14ac:dyDescent="0.15">
      <c r="A448" s="297"/>
      <c r="B448" s="298"/>
    </row>
    <row r="449" spans="1:2" x14ac:dyDescent="0.15">
      <c r="A449" s="297"/>
      <c r="B449" s="298"/>
    </row>
    <row r="450" spans="1:2" x14ac:dyDescent="0.15">
      <c r="A450" s="297"/>
      <c r="B450" s="298"/>
    </row>
    <row r="451" spans="1:2" x14ac:dyDescent="0.15">
      <c r="A451" s="297"/>
      <c r="B451" s="298"/>
    </row>
    <row r="452" spans="1:2" x14ac:dyDescent="0.15">
      <c r="A452" s="297"/>
      <c r="B452" s="298"/>
    </row>
    <row r="453" spans="1:2" x14ac:dyDescent="0.15">
      <c r="A453" s="297"/>
      <c r="B453" s="298"/>
    </row>
    <row r="454" spans="1:2" x14ac:dyDescent="0.15">
      <c r="A454" s="297"/>
      <c r="B454" s="298"/>
    </row>
    <row r="455" spans="1:2" x14ac:dyDescent="0.15">
      <c r="A455" s="297"/>
      <c r="B455" s="298"/>
    </row>
    <row r="456" spans="1:2" x14ac:dyDescent="0.15">
      <c r="A456" s="297"/>
      <c r="B456" s="298"/>
    </row>
    <row r="457" spans="1:2" x14ac:dyDescent="0.15">
      <c r="A457" s="297"/>
      <c r="B457" s="298"/>
    </row>
    <row r="458" spans="1:2" x14ac:dyDescent="0.15">
      <c r="A458" s="297"/>
      <c r="B458" s="298"/>
    </row>
    <row r="459" spans="1:2" x14ac:dyDescent="0.15">
      <c r="A459" s="297"/>
      <c r="B459" s="298"/>
    </row>
    <row r="460" spans="1:2" x14ac:dyDescent="0.15">
      <c r="A460" s="297"/>
      <c r="B460" s="298"/>
    </row>
    <row r="461" spans="1:2" x14ac:dyDescent="0.15">
      <c r="A461" s="297"/>
      <c r="B461" s="298"/>
    </row>
    <row r="462" spans="1:2" x14ac:dyDescent="0.15">
      <c r="A462" s="297"/>
      <c r="B462" s="298"/>
    </row>
    <row r="463" spans="1:2" x14ac:dyDescent="0.15">
      <c r="A463" s="297"/>
      <c r="B463" s="298"/>
    </row>
    <row r="464" spans="1:2" x14ac:dyDescent="0.15">
      <c r="A464" s="297"/>
      <c r="B464" s="298"/>
    </row>
    <row r="465" spans="1:2" x14ac:dyDescent="0.15">
      <c r="A465" s="297"/>
      <c r="B465" s="298"/>
    </row>
    <row r="466" spans="1:2" x14ac:dyDescent="0.15">
      <c r="A466" s="297"/>
      <c r="B466" s="298"/>
    </row>
    <row r="467" spans="1:2" x14ac:dyDescent="0.15">
      <c r="A467" s="297"/>
      <c r="B467" s="298"/>
    </row>
    <row r="468" spans="1:2" x14ac:dyDescent="0.15">
      <c r="A468" s="297"/>
      <c r="B468" s="298"/>
    </row>
    <row r="469" spans="1:2" x14ac:dyDescent="0.15">
      <c r="A469" s="297"/>
      <c r="B469" s="298"/>
    </row>
    <row r="470" spans="1:2" x14ac:dyDescent="0.15">
      <c r="A470" s="297"/>
      <c r="B470" s="298"/>
    </row>
    <row r="471" spans="1:2" x14ac:dyDescent="0.15">
      <c r="A471" s="297"/>
      <c r="B471" s="298"/>
    </row>
    <row r="472" spans="1:2" x14ac:dyDescent="0.15">
      <c r="A472" s="297"/>
      <c r="B472" s="298"/>
    </row>
    <row r="473" spans="1:2" x14ac:dyDescent="0.15">
      <c r="A473" s="297"/>
      <c r="B473" s="298"/>
    </row>
    <row r="474" spans="1:2" x14ac:dyDescent="0.15">
      <c r="A474" s="297"/>
      <c r="B474" s="298"/>
    </row>
    <row r="475" spans="1:2" x14ac:dyDescent="0.15">
      <c r="A475" s="297"/>
      <c r="B475" s="298"/>
    </row>
    <row r="476" spans="1:2" x14ac:dyDescent="0.15">
      <c r="A476" s="297"/>
      <c r="B476" s="298"/>
    </row>
    <row r="477" spans="1:2" x14ac:dyDescent="0.15">
      <c r="A477" s="297"/>
      <c r="B477" s="298"/>
    </row>
    <row r="478" spans="1:2" x14ac:dyDescent="0.15">
      <c r="A478" s="297"/>
      <c r="B478" s="298"/>
    </row>
    <row r="479" spans="1:2" x14ac:dyDescent="0.15">
      <c r="A479" s="297"/>
      <c r="B479" s="298"/>
    </row>
    <row r="480" spans="1:2" x14ac:dyDescent="0.15">
      <c r="A480" s="297"/>
      <c r="B480" s="298"/>
    </row>
    <row r="481" spans="1:2" x14ac:dyDescent="0.15">
      <c r="A481" s="297"/>
      <c r="B481" s="298"/>
    </row>
    <row r="482" spans="1:2" x14ac:dyDescent="0.15">
      <c r="A482" s="297"/>
      <c r="B482" s="298"/>
    </row>
    <row r="483" spans="1:2" x14ac:dyDescent="0.15">
      <c r="A483" s="297"/>
      <c r="B483" s="298"/>
    </row>
    <row r="484" spans="1:2" x14ac:dyDescent="0.15">
      <c r="A484" s="297"/>
      <c r="B484" s="298"/>
    </row>
    <row r="485" spans="1:2" x14ac:dyDescent="0.15">
      <c r="A485" s="297"/>
      <c r="B485" s="298"/>
    </row>
    <row r="486" spans="1:2" x14ac:dyDescent="0.15">
      <c r="A486" s="297"/>
      <c r="B486" s="298"/>
    </row>
    <row r="487" spans="1:2" x14ac:dyDescent="0.15">
      <c r="A487" s="297"/>
      <c r="B487" s="298"/>
    </row>
    <row r="488" spans="1:2" x14ac:dyDescent="0.15">
      <c r="A488" s="297"/>
      <c r="B488" s="298"/>
    </row>
    <row r="489" spans="1:2" x14ac:dyDescent="0.15">
      <c r="A489" s="297"/>
      <c r="B489" s="298"/>
    </row>
    <row r="490" spans="1:2" x14ac:dyDescent="0.15">
      <c r="A490" s="297"/>
      <c r="B490" s="298"/>
    </row>
    <row r="491" spans="1:2" x14ac:dyDescent="0.15">
      <c r="A491" s="297"/>
      <c r="B491" s="298"/>
    </row>
    <row r="492" spans="1:2" x14ac:dyDescent="0.15">
      <c r="A492" s="297"/>
      <c r="B492" s="298"/>
    </row>
    <row r="493" spans="1:2" x14ac:dyDescent="0.15">
      <c r="A493" s="297"/>
      <c r="B493" s="298"/>
    </row>
    <row r="494" spans="1:2" x14ac:dyDescent="0.15">
      <c r="A494" s="297"/>
      <c r="B494" s="298"/>
    </row>
    <row r="495" spans="1:2" x14ac:dyDescent="0.15">
      <c r="A495" s="297"/>
      <c r="B495" s="298"/>
    </row>
    <row r="496" spans="1:2" x14ac:dyDescent="0.15">
      <c r="A496" s="297"/>
      <c r="B496" s="298"/>
    </row>
    <row r="497" spans="1:2" x14ac:dyDescent="0.15">
      <c r="A497" s="297"/>
      <c r="B497" s="298"/>
    </row>
    <row r="498" spans="1:2" x14ac:dyDescent="0.15">
      <c r="A498" s="297"/>
      <c r="B498" s="298"/>
    </row>
    <row r="499" spans="1:2" x14ac:dyDescent="0.15">
      <c r="A499" s="297"/>
      <c r="B499" s="298"/>
    </row>
    <row r="500" spans="1:2" x14ac:dyDescent="0.15">
      <c r="A500" s="297"/>
      <c r="B500" s="298"/>
    </row>
    <row r="501" spans="1:2" x14ac:dyDescent="0.15">
      <c r="A501" s="297"/>
      <c r="B501" s="298"/>
    </row>
    <row r="502" spans="1:2" x14ac:dyDescent="0.15">
      <c r="A502" s="297"/>
      <c r="B502" s="298"/>
    </row>
    <row r="503" spans="1:2" x14ac:dyDescent="0.15">
      <c r="A503" s="297"/>
      <c r="B503" s="298"/>
    </row>
    <row r="504" spans="1:2" x14ac:dyDescent="0.15">
      <c r="A504" s="297"/>
      <c r="B504" s="298"/>
    </row>
    <row r="505" spans="1:2" x14ac:dyDescent="0.15">
      <c r="A505" s="297"/>
      <c r="B505" s="298"/>
    </row>
    <row r="506" spans="1:2" x14ac:dyDescent="0.15">
      <c r="A506" s="297"/>
      <c r="B506" s="298"/>
    </row>
    <row r="507" spans="1:2" x14ac:dyDescent="0.15">
      <c r="A507" s="297"/>
      <c r="B507" s="298"/>
    </row>
    <row r="508" spans="1:2" x14ac:dyDescent="0.15">
      <c r="A508" s="297"/>
      <c r="B508" s="298"/>
    </row>
    <row r="509" spans="1:2" x14ac:dyDescent="0.15">
      <c r="A509" s="297"/>
      <c r="B509" s="298"/>
    </row>
    <row r="510" spans="1:2" x14ac:dyDescent="0.15">
      <c r="A510" s="297"/>
      <c r="B510" s="298"/>
    </row>
    <row r="511" spans="1:2" x14ac:dyDescent="0.15">
      <c r="A511" s="297"/>
      <c r="B511" s="298"/>
    </row>
    <row r="512" spans="1:2" x14ac:dyDescent="0.15">
      <c r="A512" s="297"/>
      <c r="B512" s="298"/>
    </row>
    <row r="513" spans="1:2" x14ac:dyDescent="0.15">
      <c r="A513" s="297"/>
      <c r="B513" s="298"/>
    </row>
    <row r="514" spans="1:2" x14ac:dyDescent="0.15">
      <c r="A514" s="297"/>
      <c r="B514" s="298"/>
    </row>
    <row r="515" spans="1:2" x14ac:dyDescent="0.15">
      <c r="A515" s="297"/>
      <c r="B515" s="298"/>
    </row>
    <row r="516" spans="1:2" x14ac:dyDescent="0.15">
      <c r="A516" s="297"/>
      <c r="B516" s="298"/>
    </row>
    <row r="517" spans="1:2" x14ac:dyDescent="0.15">
      <c r="A517" s="297"/>
      <c r="B517" s="298"/>
    </row>
    <row r="518" spans="1:2" x14ac:dyDescent="0.15">
      <c r="A518" s="297"/>
      <c r="B518" s="298"/>
    </row>
    <row r="519" spans="1:2" x14ac:dyDescent="0.15">
      <c r="A519" s="297"/>
      <c r="B519" s="298"/>
    </row>
    <row r="520" spans="1:2" x14ac:dyDescent="0.15">
      <c r="A520" s="297"/>
      <c r="B520" s="298"/>
    </row>
    <row r="521" spans="1:2" x14ac:dyDescent="0.15">
      <c r="A521" s="297"/>
      <c r="B521" s="298"/>
    </row>
    <row r="522" spans="1:2" x14ac:dyDescent="0.15">
      <c r="A522" s="297"/>
      <c r="B522" s="298"/>
    </row>
    <row r="523" spans="1:2" x14ac:dyDescent="0.15">
      <c r="A523" s="297"/>
      <c r="B523" s="298"/>
    </row>
    <row r="524" spans="1:2" x14ac:dyDescent="0.15">
      <c r="A524" s="297"/>
      <c r="B524" s="298"/>
    </row>
    <row r="525" spans="1:2" x14ac:dyDescent="0.15">
      <c r="A525" s="297"/>
      <c r="B525" s="298"/>
    </row>
    <row r="526" spans="1:2" x14ac:dyDescent="0.15">
      <c r="A526" s="297"/>
      <c r="B526" s="298"/>
    </row>
    <row r="527" spans="1:2" x14ac:dyDescent="0.15">
      <c r="A527" s="297"/>
      <c r="B527" s="298"/>
    </row>
    <row r="528" spans="1:2" x14ac:dyDescent="0.15">
      <c r="A528" s="297"/>
      <c r="B528" s="298"/>
    </row>
    <row r="529" spans="1:2" x14ac:dyDescent="0.15">
      <c r="A529" s="297"/>
      <c r="B529" s="298"/>
    </row>
    <row r="530" spans="1:2" x14ac:dyDescent="0.15">
      <c r="A530" s="297"/>
      <c r="B530" s="298"/>
    </row>
    <row r="531" spans="1:2" x14ac:dyDescent="0.15">
      <c r="A531" s="297"/>
      <c r="B531" s="298"/>
    </row>
    <row r="532" spans="1:2" x14ac:dyDescent="0.15">
      <c r="A532" s="297"/>
      <c r="B532" s="298"/>
    </row>
    <row r="533" spans="1:2" x14ac:dyDescent="0.15">
      <c r="A533" s="297"/>
      <c r="B533" s="298"/>
    </row>
    <row r="534" spans="1:2" x14ac:dyDescent="0.15">
      <c r="A534" s="297"/>
      <c r="B534" s="298"/>
    </row>
    <row r="535" spans="1:2" x14ac:dyDescent="0.15">
      <c r="A535" s="297"/>
      <c r="B535" s="298"/>
    </row>
    <row r="536" spans="1:2" x14ac:dyDescent="0.15">
      <c r="A536" s="297"/>
      <c r="B536" s="298"/>
    </row>
    <row r="537" spans="1:2" x14ac:dyDescent="0.15">
      <c r="A537" s="297"/>
      <c r="B537" s="298"/>
    </row>
    <row r="538" spans="1:2" x14ac:dyDescent="0.15">
      <c r="A538" s="297"/>
      <c r="B538" s="298"/>
    </row>
    <row r="539" spans="1:2" x14ac:dyDescent="0.15">
      <c r="A539" s="297"/>
      <c r="B539" s="298"/>
    </row>
    <row r="540" spans="1:2" x14ac:dyDescent="0.15">
      <c r="A540" s="297"/>
      <c r="B540" s="298"/>
    </row>
    <row r="541" spans="1:2" x14ac:dyDescent="0.15">
      <c r="A541" s="297"/>
      <c r="B541" s="298"/>
    </row>
    <row r="542" spans="1:2" x14ac:dyDescent="0.15">
      <c r="A542" s="297"/>
      <c r="B542" s="298"/>
    </row>
    <row r="543" spans="1:2" x14ac:dyDescent="0.15">
      <c r="A543" s="297"/>
      <c r="B543" s="298"/>
    </row>
    <row r="544" spans="1:2" x14ac:dyDescent="0.15">
      <c r="A544" s="297"/>
      <c r="B544" s="298"/>
    </row>
    <row r="545" spans="1:2" x14ac:dyDescent="0.15">
      <c r="A545" s="297"/>
      <c r="B545" s="298"/>
    </row>
    <row r="546" spans="1:2" x14ac:dyDescent="0.15">
      <c r="A546" s="297"/>
      <c r="B546" s="298"/>
    </row>
    <row r="547" spans="1:2" x14ac:dyDescent="0.15">
      <c r="A547" s="297"/>
      <c r="B547" s="298"/>
    </row>
    <row r="548" spans="1:2" x14ac:dyDescent="0.15">
      <c r="A548" s="297"/>
      <c r="B548" s="298"/>
    </row>
    <row r="549" spans="1:2" x14ac:dyDescent="0.15">
      <c r="A549" s="297"/>
      <c r="B549" s="298"/>
    </row>
    <row r="550" spans="1:2" x14ac:dyDescent="0.15">
      <c r="A550" s="297"/>
      <c r="B550" s="298"/>
    </row>
    <row r="551" spans="1:2" x14ac:dyDescent="0.15">
      <c r="A551" s="297"/>
      <c r="B551" s="298"/>
    </row>
    <row r="552" spans="1:2" x14ac:dyDescent="0.15">
      <c r="A552" s="297"/>
      <c r="B552" s="298"/>
    </row>
    <row r="553" spans="1:2" x14ac:dyDescent="0.15">
      <c r="A553" s="297"/>
      <c r="B553" s="298"/>
    </row>
    <row r="554" spans="1:2" x14ac:dyDescent="0.15">
      <c r="A554" s="297"/>
      <c r="B554" s="298"/>
    </row>
    <row r="555" spans="1:2" x14ac:dyDescent="0.15">
      <c r="A555" s="297"/>
      <c r="B555" s="298"/>
    </row>
    <row r="556" spans="1:2" x14ac:dyDescent="0.15">
      <c r="A556" s="297"/>
      <c r="B556" s="298"/>
    </row>
    <row r="557" spans="1:2" x14ac:dyDescent="0.15">
      <c r="A557" s="297"/>
      <c r="B557" s="298"/>
    </row>
    <row r="558" spans="1:2" x14ac:dyDescent="0.15">
      <c r="A558" s="297"/>
      <c r="B558" s="298"/>
    </row>
    <row r="559" spans="1:2" x14ac:dyDescent="0.15">
      <c r="A559" s="297"/>
      <c r="B559" s="298"/>
    </row>
    <row r="560" spans="1:2" x14ac:dyDescent="0.15">
      <c r="A560" s="297"/>
      <c r="B560" s="298"/>
    </row>
    <row r="561" spans="1:2" x14ac:dyDescent="0.15">
      <c r="A561" s="297"/>
      <c r="B561" s="298"/>
    </row>
    <row r="562" spans="1:2" x14ac:dyDescent="0.15">
      <c r="A562" s="297"/>
      <c r="B562" s="298"/>
    </row>
    <row r="563" spans="1:2" x14ac:dyDescent="0.15">
      <c r="A563" s="297"/>
      <c r="B563" s="298"/>
    </row>
    <row r="564" spans="1:2" x14ac:dyDescent="0.15">
      <c r="A564" s="297"/>
      <c r="B564" s="298"/>
    </row>
    <row r="565" spans="1:2" x14ac:dyDescent="0.15">
      <c r="A565" s="297"/>
      <c r="B565" s="298"/>
    </row>
    <row r="566" spans="1:2" x14ac:dyDescent="0.15">
      <c r="A566" s="297"/>
      <c r="B566" s="298"/>
    </row>
    <row r="567" spans="1:2" x14ac:dyDescent="0.15">
      <c r="A567" s="297"/>
      <c r="B567" s="298"/>
    </row>
    <row r="568" spans="1:2" x14ac:dyDescent="0.15">
      <c r="A568" s="297"/>
      <c r="B568" s="298"/>
    </row>
    <row r="569" spans="1:2" x14ac:dyDescent="0.15">
      <c r="A569" s="297"/>
      <c r="B569" s="298"/>
    </row>
    <row r="570" spans="1:2" x14ac:dyDescent="0.15">
      <c r="A570" s="297"/>
      <c r="B570" s="298"/>
    </row>
    <row r="571" spans="1:2" x14ac:dyDescent="0.15">
      <c r="A571" s="297"/>
      <c r="B571" s="298"/>
    </row>
    <row r="572" spans="1:2" x14ac:dyDescent="0.15">
      <c r="A572" s="297"/>
      <c r="B572" s="298"/>
    </row>
    <row r="573" spans="1:2" x14ac:dyDescent="0.15">
      <c r="A573" s="297"/>
      <c r="B573" s="298"/>
    </row>
    <row r="574" spans="1:2" x14ac:dyDescent="0.15">
      <c r="A574" s="297"/>
      <c r="B574" s="298"/>
    </row>
    <row r="575" spans="1:2" x14ac:dyDescent="0.15">
      <c r="A575" s="297"/>
      <c r="B575" s="298"/>
    </row>
    <row r="576" spans="1:2" x14ac:dyDescent="0.15">
      <c r="A576" s="297"/>
      <c r="B576" s="298"/>
    </row>
    <row r="577" spans="1:2" x14ac:dyDescent="0.15">
      <c r="A577" s="297"/>
      <c r="B577" s="298"/>
    </row>
    <row r="578" spans="1:2" x14ac:dyDescent="0.15">
      <c r="A578" s="297"/>
      <c r="B578" s="298"/>
    </row>
    <row r="579" spans="1:2" x14ac:dyDescent="0.15">
      <c r="A579" s="297"/>
      <c r="B579" s="298"/>
    </row>
    <row r="580" spans="1:2" x14ac:dyDescent="0.15">
      <c r="A580" s="297"/>
      <c r="B580" s="298"/>
    </row>
    <row r="581" spans="1:2" x14ac:dyDescent="0.15">
      <c r="A581" s="297"/>
      <c r="B581" s="298"/>
    </row>
    <row r="582" spans="1:2" x14ac:dyDescent="0.15">
      <c r="A582" s="297"/>
      <c r="B582" s="298"/>
    </row>
    <row r="583" spans="1:2" x14ac:dyDescent="0.15">
      <c r="A583" s="297"/>
      <c r="B583" s="298"/>
    </row>
    <row r="584" spans="1:2" x14ac:dyDescent="0.15">
      <c r="A584" s="297"/>
      <c r="B584" s="298"/>
    </row>
    <row r="585" spans="1:2" x14ac:dyDescent="0.15">
      <c r="A585" s="297"/>
      <c r="B585" s="298"/>
    </row>
    <row r="586" spans="1:2" x14ac:dyDescent="0.15">
      <c r="A586" s="297"/>
      <c r="B586" s="298"/>
    </row>
    <row r="587" spans="1:2" x14ac:dyDescent="0.15">
      <c r="A587" s="297"/>
      <c r="B587" s="298"/>
    </row>
    <row r="588" spans="1:2" x14ac:dyDescent="0.15">
      <c r="A588" s="297"/>
      <c r="B588" s="298"/>
    </row>
    <row r="589" spans="1:2" x14ac:dyDescent="0.15">
      <c r="A589" s="297"/>
      <c r="B589" s="298"/>
    </row>
    <row r="590" spans="1:2" x14ac:dyDescent="0.15">
      <c r="A590" s="297"/>
      <c r="B590" s="298"/>
    </row>
    <row r="591" spans="1:2" x14ac:dyDescent="0.15">
      <c r="A591" s="297"/>
      <c r="B591" s="298"/>
    </row>
    <row r="592" spans="1:2" x14ac:dyDescent="0.15">
      <c r="A592" s="297"/>
      <c r="B592" s="298"/>
    </row>
    <row r="593" spans="1:2" x14ac:dyDescent="0.15">
      <c r="A593" s="297"/>
      <c r="B593" s="298"/>
    </row>
    <row r="594" spans="1:2" x14ac:dyDescent="0.15">
      <c r="A594" s="297"/>
      <c r="B594" s="298"/>
    </row>
    <row r="595" spans="1:2" x14ac:dyDescent="0.15">
      <c r="A595" s="297"/>
      <c r="B595" s="298"/>
    </row>
    <row r="596" spans="1:2" x14ac:dyDescent="0.15">
      <c r="A596" s="297"/>
      <c r="B596" s="298"/>
    </row>
    <row r="597" spans="1:2" x14ac:dyDescent="0.15">
      <c r="A597" s="297"/>
      <c r="B597" s="298"/>
    </row>
    <row r="598" spans="1:2" x14ac:dyDescent="0.15">
      <c r="A598" s="297"/>
      <c r="B598" s="298"/>
    </row>
    <row r="599" spans="1:2" x14ac:dyDescent="0.15">
      <c r="A599" s="297"/>
      <c r="B599" s="298"/>
    </row>
    <row r="600" spans="1:2" x14ac:dyDescent="0.15">
      <c r="A600" s="297"/>
      <c r="B600" s="298"/>
    </row>
    <row r="601" spans="1:2" x14ac:dyDescent="0.15">
      <c r="A601" s="297"/>
      <c r="B601" s="298"/>
    </row>
    <row r="602" spans="1:2" x14ac:dyDescent="0.15">
      <c r="A602" s="297"/>
      <c r="B602" s="298"/>
    </row>
    <row r="603" spans="1:2" x14ac:dyDescent="0.15">
      <c r="A603" s="297"/>
      <c r="B603" s="298"/>
    </row>
    <row r="604" spans="1:2" x14ac:dyDescent="0.15">
      <c r="A604" s="297"/>
      <c r="B604" s="298"/>
    </row>
    <row r="605" spans="1:2" x14ac:dyDescent="0.15">
      <c r="A605" s="297"/>
      <c r="B605" s="298"/>
    </row>
    <row r="606" spans="1:2" x14ac:dyDescent="0.15">
      <c r="A606" s="297"/>
      <c r="B606" s="298"/>
    </row>
    <row r="607" spans="1:2" x14ac:dyDescent="0.15">
      <c r="A607" s="297"/>
      <c r="B607" s="298"/>
    </row>
    <row r="608" spans="1:2" x14ac:dyDescent="0.15">
      <c r="A608" s="297"/>
      <c r="B608" s="298"/>
    </row>
    <row r="609" spans="1:2" x14ac:dyDescent="0.15">
      <c r="A609" s="297"/>
      <c r="B609" s="298"/>
    </row>
    <row r="610" spans="1:2" x14ac:dyDescent="0.15">
      <c r="A610" s="297"/>
      <c r="B610" s="298"/>
    </row>
    <row r="611" spans="1:2" x14ac:dyDescent="0.15">
      <c r="A611" s="297"/>
      <c r="B611" s="298"/>
    </row>
    <row r="612" spans="1:2" x14ac:dyDescent="0.15">
      <c r="A612" s="297"/>
      <c r="B612" s="298"/>
    </row>
    <row r="613" spans="1:2" x14ac:dyDescent="0.15">
      <c r="A613" s="297"/>
      <c r="B613" s="298"/>
    </row>
    <row r="614" spans="1:2" x14ac:dyDescent="0.15">
      <c r="A614" s="297"/>
      <c r="B614" s="298"/>
    </row>
    <row r="615" spans="1:2" x14ac:dyDescent="0.15">
      <c r="A615" s="297"/>
      <c r="B615" s="298"/>
    </row>
    <row r="616" spans="1:2" x14ac:dyDescent="0.15">
      <c r="A616" s="297"/>
      <c r="B616" s="298"/>
    </row>
    <row r="617" spans="1:2" x14ac:dyDescent="0.15">
      <c r="A617" s="297"/>
      <c r="B617" s="298"/>
    </row>
    <row r="618" spans="1:2" x14ac:dyDescent="0.15">
      <c r="A618" s="297"/>
      <c r="B618" s="298"/>
    </row>
    <row r="619" spans="1:2" x14ac:dyDescent="0.15">
      <c r="A619" s="297"/>
      <c r="B619" s="298"/>
    </row>
    <row r="620" spans="1:2" x14ac:dyDescent="0.15">
      <c r="A620" s="297"/>
      <c r="B620" s="298"/>
    </row>
    <row r="621" spans="1:2" x14ac:dyDescent="0.15">
      <c r="A621" s="297"/>
      <c r="B621" s="298"/>
    </row>
    <row r="622" spans="1:2" x14ac:dyDescent="0.15">
      <c r="A622" s="297"/>
      <c r="B622" s="298"/>
    </row>
    <row r="623" spans="1:2" x14ac:dyDescent="0.15">
      <c r="A623" s="297"/>
      <c r="B623" s="298"/>
    </row>
    <row r="624" spans="1:2" x14ac:dyDescent="0.15">
      <c r="A624" s="297"/>
      <c r="B624" s="298"/>
    </row>
    <row r="625" spans="1:2" x14ac:dyDescent="0.15">
      <c r="A625" s="297"/>
      <c r="B625" s="298"/>
    </row>
    <row r="626" spans="1:2" x14ac:dyDescent="0.15">
      <c r="A626" s="297"/>
      <c r="B626" s="298"/>
    </row>
    <row r="627" spans="1:2" x14ac:dyDescent="0.15">
      <c r="A627" s="297"/>
      <c r="B627" s="298"/>
    </row>
    <row r="628" spans="1:2" x14ac:dyDescent="0.15">
      <c r="A628" s="297"/>
      <c r="B628" s="298"/>
    </row>
    <row r="629" spans="1:2" x14ac:dyDescent="0.15">
      <c r="A629" s="297"/>
      <c r="B629" s="298"/>
    </row>
    <row r="630" spans="1:2" x14ac:dyDescent="0.15">
      <c r="A630" s="297"/>
      <c r="B630" s="298"/>
    </row>
    <row r="631" spans="1:2" x14ac:dyDescent="0.15">
      <c r="A631" s="297"/>
      <c r="B631" s="298"/>
    </row>
    <row r="632" spans="1:2" x14ac:dyDescent="0.15">
      <c r="A632" s="297"/>
      <c r="B632" s="298"/>
    </row>
    <row r="633" spans="1:2" x14ac:dyDescent="0.15">
      <c r="A633" s="297"/>
      <c r="B633" s="298"/>
    </row>
    <row r="634" spans="1:2" x14ac:dyDescent="0.15">
      <c r="A634" s="297"/>
      <c r="B634" s="298"/>
    </row>
    <row r="635" spans="1:2" x14ac:dyDescent="0.15">
      <c r="A635" s="297"/>
      <c r="B635" s="298"/>
    </row>
    <row r="636" spans="1:2" x14ac:dyDescent="0.15">
      <c r="A636" s="297"/>
      <c r="B636" s="298"/>
    </row>
    <row r="637" spans="1:2" x14ac:dyDescent="0.15">
      <c r="A637" s="297"/>
      <c r="B637" s="298"/>
    </row>
    <row r="638" spans="1:2" x14ac:dyDescent="0.15">
      <c r="A638" s="297"/>
      <c r="B638" s="298"/>
    </row>
    <row r="639" spans="1:2" x14ac:dyDescent="0.15">
      <c r="A639" s="297"/>
      <c r="B639" s="298"/>
    </row>
    <row r="640" spans="1:2" x14ac:dyDescent="0.15">
      <c r="A640" s="297"/>
      <c r="B640" s="298"/>
    </row>
  </sheetData>
  <protectedRanges>
    <protectedRange sqref="A12" name="範囲2_4_1"/>
    <protectedRange sqref="O2:O8 A2:B8 L2:M8 C2:K2 C4:K8 O44 P8:BC8" name="範囲3_5_1"/>
    <protectedRange sqref="N2:N8" name="範囲3_1_3_1"/>
    <protectedRange sqref="A9 C9:BC9" name="範囲3_2_2_4_1"/>
    <protectedRange sqref="B9" name="範囲3_2_3_1_1"/>
    <protectedRange sqref="N11:N12" name="範囲1_1_3"/>
    <protectedRange sqref="C12:K41" name="範囲1_4_1_1"/>
    <protectedRange sqref="B12" name="範囲2_1_2_1_1"/>
  </protectedRanges>
  <mergeCells count="8">
    <mergeCell ref="A8:B8"/>
    <mergeCell ref="A2:B2"/>
    <mergeCell ref="C2:K7"/>
    <mergeCell ref="A3:B3"/>
    <mergeCell ref="A4:B4"/>
    <mergeCell ref="A5:B5"/>
    <mergeCell ref="A6:B6"/>
    <mergeCell ref="A7:B7"/>
  </mergeCells>
  <phoneticPr fontId="2"/>
  <dataValidations count="1">
    <dataValidation type="list" allowBlank="1" showInputMessage="1" showErrorMessage="1" sqref="O8:BC8">
      <formula1>$O$44:$O$46</formula1>
    </dataValidation>
  </dataValidations>
  <pageMargins left="0.70866141732283472" right="0.47244094488188981" top="0.74803149606299213" bottom="0.47244094488188981" header="0.31496062992125984" footer="0.31496062992125984"/>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G2" sqref="G2:H2"/>
    </sheetView>
  </sheetViews>
  <sheetFormatPr defaultRowHeight="13.5" x14ac:dyDescent="0.15"/>
  <cols>
    <col min="1" max="1" width="1.375" style="316" customWidth="1"/>
    <col min="2" max="2" width="4.125" style="316" customWidth="1"/>
    <col min="3" max="3" width="15.5" style="316" customWidth="1"/>
    <col min="4" max="4" width="28.5" style="316" customWidth="1"/>
    <col min="5" max="5" width="4.375" style="316" customWidth="1"/>
    <col min="6" max="6" width="20" style="316" customWidth="1"/>
    <col min="7" max="7" width="23.5" style="316" customWidth="1"/>
    <col min="8" max="8" width="7.875" style="316" customWidth="1"/>
    <col min="9" max="9" width="5.875" style="316" customWidth="1"/>
    <col min="10" max="10" width="5" style="316" customWidth="1"/>
    <col min="11" max="12" width="9" style="316"/>
  </cols>
  <sheetData>
    <row r="1" spans="1:12" ht="22.5" customHeight="1" thickBot="1" x14ac:dyDescent="0.2">
      <c r="A1" s="309"/>
      <c r="B1" s="310"/>
      <c r="C1" s="311"/>
      <c r="D1" s="311"/>
      <c r="E1" s="720" t="s">
        <v>311</v>
      </c>
      <c r="F1" s="720"/>
      <c r="G1" s="312" t="str">
        <f>'参加者名簿（１）'!J1</f>
        <v>○○○</v>
      </c>
      <c r="H1" s="313"/>
      <c r="I1" s="314"/>
      <c r="J1" s="315"/>
    </row>
    <row r="2" spans="1:12" ht="22.5" customHeight="1" thickTop="1" thickBot="1" x14ac:dyDescent="0.2">
      <c r="A2" s="309"/>
      <c r="B2" s="721" t="s">
        <v>312</v>
      </c>
      <c r="C2" s="722"/>
      <c r="D2" s="723"/>
      <c r="E2" s="317"/>
      <c r="F2" s="318" t="s">
        <v>313</v>
      </c>
      <c r="G2" s="724"/>
      <c r="H2" s="725"/>
      <c r="I2" s="319"/>
      <c r="J2" s="315"/>
    </row>
    <row r="3" spans="1:12" ht="22.5" customHeight="1" thickTop="1" x14ac:dyDescent="0.15">
      <c r="A3" s="309"/>
      <c r="B3" s="310"/>
      <c r="C3" s="320" t="s">
        <v>314</v>
      </c>
      <c r="D3" s="402"/>
      <c r="E3" s="321"/>
      <c r="F3" s="318" t="s">
        <v>315</v>
      </c>
      <c r="G3" s="724"/>
      <c r="H3" s="725"/>
      <c r="I3" s="314"/>
      <c r="J3" s="315"/>
    </row>
    <row r="4" spans="1:12" ht="22.5" customHeight="1" x14ac:dyDescent="0.15">
      <c r="A4" s="309"/>
      <c r="B4" s="310"/>
      <c r="C4" s="320" t="s">
        <v>316</v>
      </c>
      <c r="D4" s="403"/>
      <c r="E4" s="321"/>
      <c r="F4" s="322" t="s">
        <v>317</v>
      </c>
      <c r="G4" s="726">
        <f>SUM(F9:F33)</f>
        <v>0</v>
      </c>
      <c r="H4" s="727"/>
      <c r="I4" s="314"/>
      <c r="J4" s="315"/>
      <c r="K4" s="323" t="s">
        <v>318</v>
      </c>
    </row>
    <row r="5" spans="1:12" ht="22.5" customHeight="1" x14ac:dyDescent="0.15">
      <c r="A5" s="309"/>
      <c r="B5" s="310"/>
      <c r="C5" s="320" t="s">
        <v>319</v>
      </c>
      <c r="D5" s="402"/>
      <c r="E5" s="321"/>
      <c r="F5" s="322" t="s">
        <v>320</v>
      </c>
      <c r="G5" s="728">
        <f>COUNTA(C9:E33)</f>
        <v>0</v>
      </c>
      <c r="H5" s="729"/>
      <c r="I5" s="314"/>
      <c r="J5" s="315"/>
      <c r="K5" s="324" t="s">
        <v>321</v>
      </c>
    </row>
    <row r="6" spans="1:12" ht="22.5" customHeight="1" x14ac:dyDescent="0.15">
      <c r="A6" s="309"/>
      <c r="B6" s="310"/>
      <c r="C6" s="320" t="s">
        <v>322</v>
      </c>
      <c r="D6" s="325" t="s">
        <v>318</v>
      </c>
      <c r="E6" s="321"/>
      <c r="F6" s="326" t="s">
        <v>323</v>
      </c>
      <c r="G6" s="730"/>
      <c r="H6" s="731"/>
      <c r="I6" s="314"/>
      <c r="J6" s="315"/>
    </row>
    <row r="7" spans="1:12" ht="22.5" customHeight="1" x14ac:dyDescent="0.15">
      <c r="A7" s="309"/>
      <c r="B7" s="310"/>
      <c r="C7" s="327" t="s">
        <v>324</v>
      </c>
      <c r="D7" s="732"/>
      <c r="E7" s="732"/>
      <c r="F7" s="732"/>
      <c r="G7" s="732"/>
      <c r="H7" s="732"/>
      <c r="I7" s="314"/>
      <c r="J7" s="315"/>
    </row>
    <row r="8" spans="1:12" ht="22.5" customHeight="1" x14ac:dyDescent="0.15">
      <c r="A8" s="328"/>
      <c r="B8" s="329" t="s">
        <v>325</v>
      </c>
      <c r="C8" s="733" t="s">
        <v>326</v>
      </c>
      <c r="D8" s="734"/>
      <c r="E8" s="735"/>
      <c r="F8" s="330" t="s">
        <v>327</v>
      </c>
      <c r="G8" s="330" t="s">
        <v>328</v>
      </c>
      <c r="H8" s="331" t="s">
        <v>329</v>
      </c>
      <c r="I8" s="332"/>
      <c r="J8" s="333"/>
      <c r="K8" s="334"/>
      <c r="L8" s="334"/>
    </row>
    <row r="9" spans="1:12" ht="30" customHeight="1" x14ac:dyDescent="0.15">
      <c r="A9" s="309"/>
      <c r="B9" s="335">
        <v>1</v>
      </c>
      <c r="C9" s="714"/>
      <c r="D9" s="715"/>
      <c r="E9" s="716"/>
      <c r="F9" s="401"/>
      <c r="G9" s="336" t="s">
        <v>389</v>
      </c>
      <c r="H9" s="337"/>
      <c r="I9" s="315"/>
      <c r="J9" s="315"/>
    </row>
    <row r="10" spans="1:12" ht="30" customHeight="1" x14ac:dyDescent="0.15">
      <c r="A10" s="309"/>
      <c r="B10" s="335">
        <v>2</v>
      </c>
      <c r="C10" s="714"/>
      <c r="D10" s="715"/>
      <c r="E10" s="716"/>
      <c r="F10" s="401"/>
      <c r="G10" s="336" t="s">
        <v>389</v>
      </c>
      <c r="H10" s="337"/>
      <c r="I10" s="315"/>
      <c r="J10" s="315"/>
    </row>
    <row r="11" spans="1:12" ht="30" customHeight="1" x14ac:dyDescent="0.15">
      <c r="A11" s="309"/>
      <c r="B11" s="335">
        <v>3</v>
      </c>
      <c r="C11" s="714"/>
      <c r="D11" s="715"/>
      <c r="E11" s="716"/>
      <c r="F11" s="401"/>
      <c r="G11" s="336" t="s">
        <v>389</v>
      </c>
      <c r="H11" s="337"/>
      <c r="I11" s="315"/>
      <c r="J11" s="315"/>
    </row>
    <row r="12" spans="1:12" ht="30" customHeight="1" x14ac:dyDescent="0.15">
      <c r="A12" s="309"/>
      <c r="B12" s="335">
        <v>4</v>
      </c>
      <c r="C12" s="714"/>
      <c r="D12" s="715"/>
      <c r="E12" s="716"/>
      <c r="F12" s="401"/>
      <c r="G12" s="336" t="s">
        <v>389</v>
      </c>
      <c r="H12" s="337"/>
      <c r="I12" s="315"/>
      <c r="J12" s="315"/>
    </row>
    <row r="13" spans="1:12" ht="30" customHeight="1" x14ac:dyDescent="0.15">
      <c r="A13" s="309"/>
      <c r="B13" s="335">
        <v>5</v>
      </c>
      <c r="C13" s="714"/>
      <c r="D13" s="715"/>
      <c r="E13" s="716"/>
      <c r="F13" s="401"/>
      <c r="G13" s="336" t="s">
        <v>389</v>
      </c>
      <c r="H13" s="337"/>
      <c r="I13" s="315"/>
      <c r="J13" s="315"/>
    </row>
    <row r="14" spans="1:12" ht="30" customHeight="1" x14ac:dyDescent="0.15">
      <c r="A14" s="309"/>
      <c r="B14" s="335">
        <v>6</v>
      </c>
      <c r="C14" s="714"/>
      <c r="D14" s="715"/>
      <c r="E14" s="716"/>
      <c r="F14" s="401"/>
      <c r="G14" s="336" t="s">
        <v>389</v>
      </c>
      <c r="H14" s="337"/>
      <c r="I14" s="315"/>
      <c r="J14" s="315"/>
    </row>
    <row r="15" spans="1:12" ht="30" customHeight="1" x14ac:dyDescent="0.15">
      <c r="A15" s="309"/>
      <c r="B15" s="335">
        <v>7</v>
      </c>
      <c r="C15" s="714"/>
      <c r="D15" s="715"/>
      <c r="E15" s="716"/>
      <c r="F15" s="401"/>
      <c r="G15" s="336" t="s">
        <v>389</v>
      </c>
      <c r="H15" s="337"/>
      <c r="I15" s="315"/>
      <c r="J15" s="315"/>
    </row>
    <row r="16" spans="1:12" ht="30" customHeight="1" x14ac:dyDescent="0.15">
      <c r="A16" s="309"/>
      <c r="B16" s="335">
        <v>8</v>
      </c>
      <c r="C16" s="714"/>
      <c r="D16" s="715"/>
      <c r="E16" s="716"/>
      <c r="F16" s="401"/>
      <c r="G16" s="336" t="s">
        <v>389</v>
      </c>
      <c r="H16" s="337"/>
      <c r="I16" s="315"/>
      <c r="J16" s="315"/>
    </row>
    <row r="17" spans="1:10" ht="30" customHeight="1" x14ac:dyDescent="0.15">
      <c r="A17" s="309"/>
      <c r="B17" s="335">
        <v>9</v>
      </c>
      <c r="C17" s="714"/>
      <c r="D17" s="715"/>
      <c r="E17" s="716"/>
      <c r="F17" s="401"/>
      <c r="G17" s="336" t="s">
        <v>389</v>
      </c>
      <c r="H17" s="337"/>
      <c r="I17" s="315"/>
      <c r="J17" s="315"/>
    </row>
    <row r="18" spans="1:10" ht="30" customHeight="1" x14ac:dyDescent="0.15">
      <c r="A18" s="309"/>
      <c r="B18" s="335">
        <v>10</v>
      </c>
      <c r="C18" s="714"/>
      <c r="D18" s="715"/>
      <c r="E18" s="716"/>
      <c r="F18" s="401"/>
      <c r="G18" s="336" t="s">
        <v>389</v>
      </c>
      <c r="H18" s="337"/>
      <c r="I18" s="315"/>
      <c r="J18" s="315"/>
    </row>
    <row r="19" spans="1:10" ht="30" customHeight="1" x14ac:dyDescent="0.15">
      <c r="A19" s="309"/>
      <c r="B19" s="335">
        <v>11</v>
      </c>
      <c r="C19" s="714"/>
      <c r="D19" s="715"/>
      <c r="E19" s="716"/>
      <c r="F19" s="401"/>
      <c r="G19" s="336" t="s">
        <v>389</v>
      </c>
      <c r="H19" s="337"/>
      <c r="I19" s="315"/>
      <c r="J19" s="315"/>
    </row>
    <row r="20" spans="1:10" ht="30" customHeight="1" x14ac:dyDescent="0.15">
      <c r="A20" s="309"/>
      <c r="B20" s="335">
        <v>12</v>
      </c>
      <c r="C20" s="714"/>
      <c r="D20" s="715"/>
      <c r="E20" s="716"/>
      <c r="F20" s="401"/>
      <c r="G20" s="336" t="s">
        <v>389</v>
      </c>
      <c r="H20" s="337"/>
      <c r="I20" s="315"/>
      <c r="J20" s="315"/>
    </row>
    <row r="21" spans="1:10" ht="30" customHeight="1" x14ac:dyDescent="0.15">
      <c r="A21" s="309"/>
      <c r="B21" s="335">
        <v>13</v>
      </c>
      <c r="C21" s="714"/>
      <c r="D21" s="715"/>
      <c r="E21" s="716"/>
      <c r="F21" s="401"/>
      <c r="G21" s="336" t="s">
        <v>389</v>
      </c>
      <c r="H21" s="337"/>
      <c r="I21" s="315"/>
      <c r="J21" s="315"/>
    </row>
    <row r="22" spans="1:10" ht="30" customHeight="1" x14ac:dyDescent="0.15">
      <c r="A22" s="309"/>
      <c r="B22" s="335">
        <v>14</v>
      </c>
      <c r="C22" s="714"/>
      <c r="D22" s="715"/>
      <c r="E22" s="716"/>
      <c r="F22" s="401"/>
      <c r="G22" s="336" t="s">
        <v>389</v>
      </c>
      <c r="H22" s="337"/>
      <c r="I22" s="315"/>
      <c r="J22" s="315"/>
    </row>
    <row r="23" spans="1:10" ht="30" customHeight="1" x14ac:dyDescent="0.15">
      <c r="A23" s="309"/>
      <c r="B23" s="335">
        <v>15</v>
      </c>
      <c r="C23" s="714"/>
      <c r="D23" s="715"/>
      <c r="E23" s="716"/>
      <c r="F23" s="401"/>
      <c r="G23" s="336" t="s">
        <v>389</v>
      </c>
      <c r="H23" s="337"/>
      <c r="I23" s="315"/>
      <c r="J23" s="315"/>
    </row>
    <row r="24" spans="1:10" ht="30" customHeight="1" x14ac:dyDescent="0.15">
      <c r="A24" s="309"/>
      <c r="B24" s="335">
        <v>16</v>
      </c>
      <c r="C24" s="714"/>
      <c r="D24" s="715"/>
      <c r="E24" s="716"/>
      <c r="F24" s="401"/>
      <c r="G24" s="336" t="s">
        <v>389</v>
      </c>
      <c r="H24" s="337"/>
      <c r="I24" s="315"/>
      <c r="J24" s="315"/>
    </row>
    <row r="25" spans="1:10" ht="30" customHeight="1" x14ac:dyDescent="0.15">
      <c r="A25" s="309"/>
      <c r="B25" s="335">
        <v>17</v>
      </c>
      <c r="C25" s="714"/>
      <c r="D25" s="715"/>
      <c r="E25" s="716"/>
      <c r="F25" s="401"/>
      <c r="G25" s="336" t="s">
        <v>389</v>
      </c>
      <c r="H25" s="337"/>
      <c r="I25" s="315"/>
      <c r="J25" s="315"/>
    </row>
    <row r="26" spans="1:10" ht="30" customHeight="1" x14ac:dyDescent="0.15">
      <c r="A26" s="309"/>
      <c r="B26" s="335">
        <v>18</v>
      </c>
      <c r="C26" s="714"/>
      <c r="D26" s="715"/>
      <c r="E26" s="716"/>
      <c r="F26" s="401"/>
      <c r="G26" s="336" t="s">
        <v>389</v>
      </c>
      <c r="H26" s="337"/>
      <c r="I26" s="315"/>
      <c r="J26" s="315"/>
    </row>
    <row r="27" spans="1:10" ht="30" customHeight="1" x14ac:dyDescent="0.15">
      <c r="A27" s="309"/>
      <c r="B27" s="335">
        <v>19</v>
      </c>
      <c r="C27" s="714"/>
      <c r="D27" s="715"/>
      <c r="E27" s="716"/>
      <c r="F27" s="401"/>
      <c r="G27" s="336" t="s">
        <v>389</v>
      </c>
      <c r="H27" s="337"/>
      <c r="I27" s="315"/>
      <c r="J27" s="315"/>
    </row>
    <row r="28" spans="1:10" ht="30" customHeight="1" x14ac:dyDescent="0.15">
      <c r="A28" s="309"/>
      <c r="B28" s="335">
        <v>20</v>
      </c>
      <c r="C28" s="714"/>
      <c r="D28" s="715"/>
      <c r="E28" s="716"/>
      <c r="F28" s="401"/>
      <c r="G28" s="336" t="s">
        <v>389</v>
      </c>
      <c r="H28" s="337"/>
      <c r="I28" s="315"/>
      <c r="J28" s="315"/>
    </row>
    <row r="29" spans="1:10" ht="30" customHeight="1" x14ac:dyDescent="0.15">
      <c r="A29" s="309"/>
      <c r="B29" s="335">
        <v>21</v>
      </c>
      <c r="C29" s="714"/>
      <c r="D29" s="715"/>
      <c r="E29" s="716"/>
      <c r="F29" s="401"/>
      <c r="G29" s="336" t="s">
        <v>389</v>
      </c>
      <c r="H29" s="337"/>
      <c r="I29" s="315"/>
      <c r="J29" s="315"/>
    </row>
    <row r="30" spans="1:10" ht="30" customHeight="1" x14ac:dyDescent="0.15">
      <c r="A30" s="309"/>
      <c r="B30" s="335">
        <v>22</v>
      </c>
      <c r="C30" s="714"/>
      <c r="D30" s="715"/>
      <c r="E30" s="716"/>
      <c r="F30" s="401"/>
      <c r="G30" s="336" t="s">
        <v>389</v>
      </c>
      <c r="H30" s="337"/>
      <c r="I30" s="315"/>
      <c r="J30" s="315"/>
    </row>
    <row r="31" spans="1:10" ht="30" customHeight="1" x14ac:dyDescent="0.15">
      <c r="A31" s="309"/>
      <c r="B31" s="335">
        <v>23</v>
      </c>
      <c r="C31" s="714"/>
      <c r="D31" s="715"/>
      <c r="E31" s="716"/>
      <c r="F31" s="401"/>
      <c r="G31" s="336" t="s">
        <v>389</v>
      </c>
      <c r="H31" s="337"/>
      <c r="I31" s="315"/>
      <c r="J31" s="315"/>
    </row>
    <row r="32" spans="1:10" ht="30" customHeight="1" x14ac:dyDescent="0.15">
      <c r="A32" s="309"/>
      <c r="B32" s="335">
        <v>24</v>
      </c>
      <c r="C32" s="714"/>
      <c r="D32" s="715"/>
      <c r="E32" s="716"/>
      <c r="F32" s="401"/>
      <c r="G32" s="336" t="s">
        <v>389</v>
      </c>
      <c r="H32" s="337"/>
      <c r="I32" s="315"/>
      <c r="J32" s="315"/>
    </row>
    <row r="33" spans="1:8" ht="30" customHeight="1" x14ac:dyDescent="0.15">
      <c r="A33" s="309"/>
      <c r="B33" s="335"/>
      <c r="C33" s="717"/>
      <c r="D33" s="718"/>
      <c r="E33" s="719"/>
      <c r="F33" s="336"/>
      <c r="G33" s="336"/>
      <c r="H33" s="337"/>
    </row>
  </sheetData>
  <mergeCells count="34">
    <mergeCell ref="C11:E11"/>
    <mergeCell ref="E1:F1"/>
    <mergeCell ref="B2:D2"/>
    <mergeCell ref="G2:H2"/>
    <mergeCell ref="G3:H3"/>
    <mergeCell ref="G4:H4"/>
    <mergeCell ref="G5:H5"/>
    <mergeCell ref="G6:H6"/>
    <mergeCell ref="D7:H7"/>
    <mergeCell ref="C8:E8"/>
    <mergeCell ref="C9:E9"/>
    <mergeCell ref="C10:E10"/>
    <mergeCell ref="C23:E23"/>
    <mergeCell ref="C12:E12"/>
    <mergeCell ref="C13:E13"/>
    <mergeCell ref="C14:E14"/>
    <mergeCell ref="C15:E15"/>
    <mergeCell ref="C16:E16"/>
    <mergeCell ref="C17:E17"/>
    <mergeCell ref="C18:E18"/>
    <mergeCell ref="C19:E19"/>
    <mergeCell ref="C20:E20"/>
    <mergeCell ref="C21:E21"/>
    <mergeCell ref="C22:E22"/>
    <mergeCell ref="C30:E30"/>
    <mergeCell ref="C31:E31"/>
    <mergeCell ref="C32:E32"/>
    <mergeCell ref="C33:E33"/>
    <mergeCell ref="C24:E24"/>
    <mergeCell ref="C25:E25"/>
    <mergeCell ref="C26:E26"/>
    <mergeCell ref="C27:E27"/>
    <mergeCell ref="C28:E28"/>
    <mergeCell ref="C29:E29"/>
  </mergeCells>
  <phoneticPr fontId="2"/>
  <dataValidations count="1">
    <dataValidation type="list" allowBlank="1" showInputMessage="1" showErrorMessage="1" sqref="D6">
      <formula1>$K$4:$K$5</formula1>
    </dataValidation>
  </dataValidations>
  <pageMargins left="0.70866141732283472" right="0.55118110236220474" top="0.74803149606299213" bottom="0.74803149606299213" header="0.31496062992125984" footer="0.31496062992125984"/>
  <pageSetup paperSize="9" scale="8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C2" sqref="C2:L2"/>
    </sheetView>
  </sheetViews>
  <sheetFormatPr defaultRowHeight="13.5" x14ac:dyDescent="0.15"/>
  <cols>
    <col min="1" max="1" width="3.125" style="340" customWidth="1"/>
    <col min="2" max="2" width="10" style="350" customWidth="1"/>
    <col min="3" max="6" width="8.375" style="340" customWidth="1"/>
    <col min="7" max="7" width="3.125" style="340" customWidth="1"/>
    <col min="8" max="8" width="10" style="340" customWidth="1"/>
    <col min="9" max="12" width="8.375" style="340" customWidth="1"/>
    <col min="13" max="14" width="9" style="340"/>
  </cols>
  <sheetData>
    <row r="1" spans="1:14" ht="38.25" customHeight="1" x14ac:dyDescent="0.15">
      <c r="A1" s="737" t="s">
        <v>330</v>
      </c>
      <c r="B1" s="737"/>
      <c r="C1" s="737"/>
      <c r="D1" s="338"/>
      <c r="E1" s="738" t="str">
        <f>'参加者名簿（１）'!J1</f>
        <v>○○○</v>
      </c>
      <c r="F1" s="738"/>
      <c r="G1" s="738"/>
      <c r="H1" s="738"/>
      <c r="I1" s="338"/>
      <c r="J1" s="338"/>
      <c r="K1" s="339" t="s">
        <v>331</v>
      </c>
      <c r="L1" s="404">
        <v>1001</v>
      </c>
    </row>
    <row r="2" spans="1:14" ht="22.5" customHeight="1" x14ac:dyDescent="0.15">
      <c r="A2" s="736" t="s">
        <v>332</v>
      </c>
      <c r="B2" s="736"/>
      <c r="C2" s="739"/>
      <c r="D2" s="739"/>
      <c r="E2" s="739"/>
      <c r="F2" s="739"/>
      <c r="G2" s="739"/>
      <c r="H2" s="739"/>
      <c r="I2" s="739"/>
      <c r="J2" s="739"/>
      <c r="K2" s="739"/>
      <c r="L2" s="739"/>
      <c r="M2" s="324"/>
      <c r="N2" s="324"/>
    </row>
    <row r="3" spans="1:14" ht="22.5" customHeight="1" x14ac:dyDescent="0.15">
      <c r="A3" s="736" t="s">
        <v>371</v>
      </c>
      <c r="B3" s="736"/>
      <c r="C3" s="740"/>
      <c r="D3" s="740"/>
      <c r="E3" s="740"/>
      <c r="F3" s="740"/>
      <c r="G3" s="740"/>
      <c r="H3" s="740"/>
      <c r="I3" s="740"/>
      <c r="J3" s="740"/>
      <c r="K3" s="740"/>
      <c r="L3" s="740"/>
      <c r="M3" s="323"/>
      <c r="N3" s="323"/>
    </row>
    <row r="4" spans="1:14" ht="22.5" customHeight="1" x14ac:dyDescent="0.15">
      <c r="A4" s="736" t="s">
        <v>333</v>
      </c>
      <c r="B4" s="736"/>
      <c r="C4" s="405"/>
      <c r="D4" s="405"/>
      <c r="E4" s="405"/>
      <c r="F4" s="406"/>
      <c r="G4" s="736" t="s">
        <v>333</v>
      </c>
      <c r="H4" s="736"/>
      <c r="I4" s="405"/>
      <c r="J4" s="405"/>
      <c r="K4" s="405"/>
      <c r="L4" s="406"/>
      <c r="M4" s="323"/>
      <c r="N4" s="323"/>
    </row>
    <row r="5" spans="1:14" ht="22.5" customHeight="1" x14ac:dyDescent="0.15">
      <c r="A5" s="736" t="s">
        <v>372</v>
      </c>
      <c r="B5" s="736"/>
      <c r="C5" s="407"/>
      <c r="D5" s="407"/>
      <c r="E5" s="407"/>
      <c r="F5" s="342"/>
      <c r="G5" s="736" t="s">
        <v>372</v>
      </c>
      <c r="H5" s="736"/>
      <c r="I5" s="407"/>
      <c r="J5" s="407"/>
      <c r="K5" s="407"/>
      <c r="L5" s="342"/>
      <c r="M5" s="323"/>
      <c r="N5" s="323" t="s">
        <v>318</v>
      </c>
    </row>
    <row r="6" spans="1:14" ht="25.5" customHeight="1" x14ac:dyDescent="0.15">
      <c r="A6" s="343">
        <v>1</v>
      </c>
      <c r="B6" s="408"/>
      <c r="C6" s="405"/>
      <c r="D6" s="405"/>
      <c r="E6" s="405"/>
      <c r="F6" s="341"/>
      <c r="G6" s="343">
        <v>26</v>
      </c>
      <c r="H6" s="408"/>
      <c r="I6" s="405"/>
      <c r="J6" s="405"/>
      <c r="K6" s="405"/>
      <c r="L6" s="341"/>
      <c r="M6" s="324"/>
      <c r="N6" s="324" t="s">
        <v>321</v>
      </c>
    </row>
    <row r="7" spans="1:14" ht="25.5" customHeight="1" x14ac:dyDescent="0.15">
      <c r="A7" s="343">
        <v>2</v>
      </c>
      <c r="B7" s="408"/>
      <c r="C7" s="405"/>
      <c r="D7" s="405"/>
      <c r="E7" s="405"/>
      <c r="F7" s="341"/>
      <c r="G7" s="343">
        <v>27</v>
      </c>
      <c r="H7" s="408"/>
      <c r="I7" s="405"/>
      <c r="J7" s="405"/>
      <c r="K7" s="405"/>
      <c r="L7" s="341"/>
      <c r="M7" s="324"/>
      <c r="N7" s="324"/>
    </row>
    <row r="8" spans="1:14" ht="25.5" customHeight="1" x14ac:dyDescent="0.15">
      <c r="A8" s="343">
        <v>3</v>
      </c>
      <c r="B8" s="408"/>
      <c r="C8" s="405"/>
      <c r="D8" s="405"/>
      <c r="E8" s="405"/>
      <c r="F8" s="341"/>
      <c r="G8" s="343">
        <v>28</v>
      </c>
      <c r="H8" s="408"/>
      <c r="I8" s="405"/>
      <c r="J8" s="405"/>
      <c r="K8" s="405"/>
      <c r="L8" s="341"/>
      <c r="M8" s="324"/>
      <c r="N8" s="324"/>
    </row>
    <row r="9" spans="1:14" ht="25.5" customHeight="1" x14ac:dyDescent="0.15">
      <c r="A9" s="343">
        <v>4</v>
      </c>
      <c r="B9" s="408"/>
      <c r="C9" s="405"/>
      <c r="D9" s="405"/>
      <c r="E9" s="405"/>
      <c r="F9" s="341"/>
      <c r="G9" s="343">
        <v>29</v>
      </c>
      <c r="H9" s="408"/>
      <c r="I9" s="405"/>
      <c r="J9" s="405"/>
      <c r="K9" s="405"/>
      <c r="L9" s="341"/>
      <c r="M9" s="324"/>
      <c r="N9" s="324"/>
    </row>
    <row r="10" spans="1:14" ht="25.5" customHeight="1" x14ac:dyDescent="0.15">
      <c r="A10" s="343">
        <v>5</v>
      </c>
      <c r="B10" s="408"/>
      <c r="C10" s="405"/>
      <c r="D10" s="405"/>
      <c r="E10" s="405"/>
      <c r="F10" s="341"/>
      <c r="G10" s="343">
        <v>30</v>
      </c>
      <c r="H10" s="408"/>
      <c r="I10" s="405"/>
      <c r="J10" s="405"/>
      <c r="K10" s="405"/>
      <c r="L10" s="341"/>
      <c r="M10" s="324"/>
      <c r="N10" s="324"/>
    </row>
    <row r="11" spans="1:14" ht="25.5" customHeight="1" x14ac:dyDescent="0.15">
      <c r="A11" s="343">
        <v>6</v>
      </c>
      <c r="B11" s="408"/>
      <c r="C11" s="405"/>
      <c r="D11" s="405"/>
      <c r="E11" s="405"/>
      <c r="F11" s="341"/>
      <c r="G11" s="343"/>
      <c r="H11" s="343"/>
      <c r="I11" s="341"/>
      <c r="J11" s="341"/>
      <c r="K11" s="341"/>
      <c r="L11" s="341"/>
      <c r="M11" s="324"/>
      <c r="N11" s="324"/>
    </row>
    <row r="12" spans="1:14" ht="25.5" customHeight="1" x14ac:dyDescent="0.15">
      <c r="A12" s="343">
        <v>7</v>
      </c>
      <c r="B12" s="408"/>
      <c r="C12" s="405"/>
      <c r="D12" s="405"/>
      <c r="E12" s="405"/>
      <c r="F12" s="341"/>
      <c r="G12" s="343"/>
      <c r="H12" s="343"/>
      <c r="I12" s="341"/>
      <c r="J12" s="341"/>
      <c r="K12" s="341"/>
      <c r="L12" s="341"/>
      <c r="M12" s="324"/>
      <c r="N12" s="324"/>
    </row>
    <row r="13" spans="1:14" ht="25.5" customHeight="1" x14ac:dyDescent="0.15">
      <c r="A13" s="343">
        <v>8</v>
      </c>
      <c r="B13" s="408"/>
      <c r="C13" s="405"/>
      <c r="D13" s="405"/>
      <c r="E13" s="405"/>
      <c r="F13" s="341"/>
      <c r="G13" s="343"/>
      <c r="H13" s="343"/>
      <c r="I13" s="341"/>
      <c r="J13" s="341"/>
      <c r="K13" s="341"/>
      <c r="L13" s="341"/>
      <c r="M13" s="324"/>
      <c r="N13" s="324"/>
    </row>
    <row r="14" spans="1:14" ht="25.5" customHeight="1" x14ac:dyDescent="0.15">
      <c r="A14" s="343">
        <v>9</v>
      </c>
      <c r="B14" s="408"/>
      <c r="C14" s="405"/>
      <c r="D14" s="405"/>
      <c r="E14" s="405"/>
      <c r="F14" s="341"/>
      <c r="G14" s="343"/>
      <c r="H14" s="343"/>
      <c r="I14" s="341"/>
      <c r="J14" s="341"/>
      <c r="K14" s="341"/>
      <c r="L14" s="341"/>
      <c r="M14" s="324"/>
      <c r="N14" s="324"/>
    </row>
    <row r="15" spans="1:14" ht="25.5" customHeight="1" x14ac:dyDescent="0.15">
      <c r="A15" s="343">
        <v>10</v>
      </c>
      <c r="B15" s="408"/>
      <c r="C15" s="405"/>
      <c r="D15" s="405"/>
      <c r="E15" s="405"/>
      <c r="F15" s="341"/>
      <c r="G15" s="343"/>
      <c r="H15" s="343"/>
      <c r="I15" s="341"/>
      <c r="J15" s="341"/>
      <c r="K15" s="341"/>
      <c r="L15" s="341"/>
      <c r="M15" s="324"/>
      <c r="N15" s="324"/>
    </row>
    <row r="16" spans="1:14" ht="25.5" customHeight="1" x14ac:dyDescent="0.15">
      <c r="A16" s="343">
        <v>11</v>
      </c>
      <c r="B16" s="408"/>
      <c r="C16" s="405"/>
      <c r="D16" s="405"/>
      <c r="E16" s="405"/>
      <c r="F16" s="341"/>
      <c r="G16" s="343"/>
      <c r="H16" s="343"/>
      <c r="I16" s="341"/>
      <c r="J16" s="341"/>
      <c r="K16" s="341"/>
      <c r="L16" s="341"/>
      <c r="M16" s="324"/>
      <c r="N16" s="324"/>
    </row>
    <row r="17" spans="1:14" ht="25.5" customHeight="1" x14ac:dyDescent="0.15">
      <c r="A17" s="343">
        <v>12</v>
      </c>
      <c r="B17" s="408"/>
      <c r="C17" s="405"/>
      <c r="D17" s="405"/>
      <c r="E17" s="405"/>
      <c r="F17" s="341"/>
      <c r="G17" s="343"/>
      <c r="H17" s="343"/>
      <c r="I17" s="341"/>
      <c r="J17" s="341"/>
      <c r="K17" s="341"/>
      <c r="L17" s="341"/>
      <c r="M17" s="324"/>
      <c r="N17" s="324"/>
    </row>
    <row r="18" spans="1:14" ht="25.5" customHeight="1" x14ac:dyDescent="0.15">
      <c r="A18" s="343">
        <v>13</v>
      </c>
      <c r="B18" s="408"/>
      <c r="C18" s="405"/>
      <c r="D18" s="405"/>
      <c r="E18" s="405"/>
      <c r="F18" s="341"/>
      <c r="G18" s="343"/>
      <c r="H18" s="343"/>
      <c r="I18" s="341"/>
      <c r="J18" s="341"/>
      <c r="K18" s="341"/>
      <c r="L18" s="341"/>
      <c r="M18" s="324"/>
      <c r="N18" s="324"/>
    </row>
    <row r="19" spans="1:14" ht="25.5" customHeight="1" x14ac:dyDescent="0.15">
      <c r="A19" s="343">
        <v>14</v>
      </c>
      <c r="B19" s="408"/>
      <c r="C19" s="405"/>
      <c r="D19" s="405"/>
      <c r="E19" s="405"/>
      <c r="F19" s="341"/>
      <c r="G19" s="343"/>
      <c r="H19" s="343"/>
      <c r="I19" s="341"/>
      <c r="J19" s="341"/>
      <c r="K19" s="341"/>
      <c r="L19" s="341"/>
      <c r="M19" s="324"/>
      <c r="N19" s="324"/>
    </row>
    <row r="20" spans="1:14" ht="25.5" customHeight="1" x14ac:dyDescent="0.15">
      <c r="A20" s="343">
        <v>15</v>
      </c>
      <c r="B20" s="408"/>
      <c r="C20" s="405"/>
      <c r="D20" s="405"/>
      <c r="E20" s="405"/>
      <c r="F20" s="341"/>
      <c r="G20" s="343"/>
      <c r="H20" s="343"/>
      <c r="I20" s="341"/>
      <c r="J20" s="341"/>
      <c r="K20" s="341"/>
      <c r="L20" s="341"/>
      <c r="M20" s="324"/>
      <c r="N20" s="324"/>
    </row>
    <row r="21" spans="1:14" ht="25.5" customHeight="1" x14ac:dyDescent="0.15">
      <c r="A21" s="343">
        <v>16</v>
      </c>
      <c r="B21" s="408"/>
      <c r="C21" s="405"/>
      <c r="D21" s="405"/>
      <c r="E21" s="405"/>
      <c r="F21" s="341"/>
      <c r="G21" s="343"/>
      <c r="H21" s="343"/>
      <c r="I21" s="341"/>
      <c r="J21" s="341"/>
      <c r="K21" s="341"/>
      <c r="L21" s="341"/>
      <c r="M21" s="324"/>
      <c r="N21" s="324"/>
    </row>
    <row r="22" spans="1:14" ht="25.5" customHeight="1" x14ac:dyDescent="0.15">
      <c r="A22" s="343">
        <v>17</v>
      </c>
      <c r="B22" s="408"/>
      <c r="C22" s="405"/>
      <c r="D22" s="405"/>
      <c r="E22" s="405"/>
      <c r="F22" s="341"/>
      <c r="G22" s="343"/>
      <c r="H22" s="343"/>
      <c r="I22" s="341"/>
      <c r="J22" s="341"/>
      <c r="K22" s="341"/>
      <c r="L22" s="341"/>
      <c r="M22" s="324"/>
      <c r="N22" s="324"/>
    </row>
    <row r="23" spans="1:14" ht="25.5" customHeight="1" x14ac:dyDescent="0.15">
      <c r="A23" s="343">
        <v>18</v>
      </c>
      <c r="B23" s="408"/>
      <c r="C23" s="405"/>
      <c r="D23" s="405"/>
      <c r="E23" s="405"/>
      <c r="F23" s="341"/>
      <c r="G23" s="343"/>
      <c r="H23" s="343"/>
      <c r="I23" s="344"/>
      <c r="J23" s="344"/>
      <c r="K23" s="344"/>
      <c r="L23" s="344"/>
      <c r="M23" s="324"/>
      <c r="N23" s="324"/>
    </row>
    <row r="24" spans="1:14" ht="25.5" customHeight="1" x14ac:dyDescent="0.15">
      <c r="A24" s="343">
        <v>19</v>
      </c>
      <c r="B24" s="408"/>
      <c r="C24" s="405"/>
      <c r="D24" s="405"/>
      <c r="E24" s="405"/>
      <c r="F24" s="341"/>
      <c r="G24" s="343"/>
      <c r="H24" s="343"/>
      <c r="I24" s="345"/>
      <c r="J24" s="345"/>
      <c r="K24" s="345"/>
      <c r="L24" s="345"/>
      <c r="M24" s="324"/>
      <c r="N24" s="324"/>
    </row>
    <row r="25" spans="1:14" ht="25.5" customHeight="1" x14ac:dyDescent="0.15">
      <c r="A25" s="343">
        <v>20</v>
      </c>
      <c r="B25" s="408"/>
      <c r="C25" s="405"/>
      <c r="D25" s="405"/>
      <c r="E25" s="405"/>
      <c r="F25" s="341"/>
      <c r="G25" s="343"/>
      <c r="H25" s="343"/>
      <c r="I25" s="345"/>
      <c r="J25" s="345"/>
      <c r="K25" s="345"/>
      <c r="L25" s="345"/>
      <c r="M25" s="324"/>
      <c r="N25" s="324"/>
    </row>
    <row r="26" spans="1:14" ht="25.5" customHeight="1" x14ac:dyDescent="0.15">
      <c r="A26" s="343">
        <v>21</v>
      </c>
      <c r="B26" s="408"/>
      <c r="C26" s="405"/>
      <c r="D26" s="405"/>
      <c r="E26" s="405"/>
      <c r="F26" s="341"/>
      <c r="G26" s="343"/>
      <c r="H26" s="343"/>
      <c r="I26" s="345"/>
      <c r="J26" s="345"/>
      <c r="K26" s="345"/>
      <c r="L26" s="345"/>
      <c r="M26" s="324"/>
      <c r="N26" s="324"/>
    </row>
    <row r="27" spans="1:14" ht="25.5" customHeight="1" x14ac:dyDescent="0.15">
      <c r="A27" s="343">
        <v>22</v>
      </c>
      <c r="B27" s="408"/>
      <c r="C27" s="405"/>
      <c r="D27" s="405"/>
      <c r="E27" s="405"/>
      <c r="F27" s="341"/>
      <c r="G27" s="343"/>
      <c r="H27" s="343"/>
      <c r="I27" s="345"/>
      <c r="J27" s="345"/>
      <c r="K27" s="345"/>
      <c r="L27" s="345"/>
      <c r="M27" s="324"/>
      <c r="N27" s="324"/>
    </row>
    <row r="28" spans="1:14" ht="25.5" customHeight="1" x14ac:dyDescent="0.15">
      <c r="A28" s="343">
        <v>23</v>
      </c>
      <c r="B28" s="408"/>
      <c r="C28" s="405"/>
      <c r="D28" s="405"/>
      <c r="E28" s="405"/>
      <c r="F28" s="341"/>
      <c r="G28" s="343"/>
      <c r="H28" s="343"/>
      <c r="I28" s="345"/>
      <c r="J28" s="345"/>
      <c r="K28" s="345"/>
      <c r="L28" s="345"/>
      <c r="M28" s="324"/>
      <c r="N28" s="324"/>
    </row>
    <row r="29" spans="1:14" ht="25.5" customHeight="1" x14ac:dyDescent="0.15">
      <c r="A29" s="343">
        <v>24</v>
      </c>
      <c r="B29" s="408"/>
      <c r="C29" s="405"/>
      <c r="D29" s="405"/>
      <c r="E29" s="405"/>
      <c r="F29" s="341"/>
      <c r="G29" s="343"/>
      <c r="H29" s="343"/>
      <c r="I29" s="345"/>
      <c r="J29" s="345"/>
      <c r="K29" s="345"/>
      <c r="L29" s="345"/>
      <c r="M29" s="324"/>
      <c r="N29" s="324"/>
    </row>
    <row r="30" spans="1:14" ht="25.5" customHeight="1" x14ac:dyDescent="0.15">
      <c r="A30" s="343">
        <v>25</v>
      </c>
      <c r="B30" s="408"/>
      <c r="C30" s="405"/>
      <c r="D30" s="405"/>
      <c r="E30" s="405"/>
      <c r="F30" s="341"/>
      <c r="G30" s="343"/>
      <c r="H30" s="343"/>
      <c r="I30" s="345"/>
      <c r="J30" s="345"/>
      <c r="K30" s="345"/>
      <c r="L30" s="345"/>
      <c r="M30" s="324"/>
      <c r="N30" s="324"/>
    </row>
    <row r="31" spans="1:14" ht="25.5" customHeight="1" x14ac:dyDescent="0.15">
      <c r="A31" s="324"/>
      <c r="B31" s="324"/>
      <c r="C31" s="324"/>
      <c r="D31" s="324"/>
      <c r="E31" s="324"/>
      <c r="F31" s="324"/>
      <c r="G31" s="346"/>
      <c r="H31" s="347" t="s">
        <v>334</v>
      </c>
      <c r="I31" s="348">
        <f>COUNT(C6:C30)+COUNT(I6:I30)</f>
        <v>0</v>
      </c>
      <c r="J31" s="348">
        <f t="shared" ref="J31:L31" si="0">COUNT(D6:D30)+COUNT(J6:J30)</f>
        <v>0</v>
      </c>
      <c r="K31" s="348">
        <f t="shared" si="0"/>
        <v>0</v>
      </c>
      <c r="L31" s="348">
        <f t="shared" si="0"/>
        <v>0</v>
      </c>
    </row>
    <row r="32" spans="1:14" ht="25.5" customHeight="1" x14ac:dyDescent="0.15">
      <c r="A32" s="324"/>
      <c r="B32" s="324"/>
      <c r="C32" s="324"/>
      <c r="D32" s="324"/>
      <c r="E32" s="324"/>
      <c r="F32" s="324"/>
      <c r="G32" s="346"/>
      <c r="H32" s="343" t="s">
        <v>335</v>
      </c>
      <c r="I32" s="349">
        <f>SUM(C6:C30)+SUM(I6:I30)</f>
        <v>0</v>
      </c>
      <c r="J32" s="349">
        <f t="shared" ref="J32:L32" si="1">SUM(D6:D30)+SUM(J6:J30)</f>
        <v>0</v>
      </c>
      <c r="K32" s="349">
        <f t="shared" si="1"/>
        <v>0</v>
      </c>
      <c r="L32" s="349">
        <f t="shared" si="1"/>
        <v>0</v>
      </c>
    </row>
    <row r="33" spans="1:6" x14ac:dyDescent="0.15">
      <c r="A33" s="324"/>
      <c r="B33" s="324"/>
      <c r="C33" s="324"/>
      <c r="D33" s="324"/>
      <c r="E33" s="324"/>
      <c r="F33" s="324"/>
    </row>
    <row r="34" spans="1:6" x14ac:dyDescent="0.15">
      <c r="A34" s="324"/>
      <c r="B34" s="324"/>
      <c r="C34" s="324"/>
      <c r="D34" s="324"/>
      <c r="E34" s="324"/>
      <c r="F34" s="324"/>
    </row>
  </sheetData>
  <mergeCells count="10">
    <mergeCell ref="A4:B4"/>
    <mergeCell ref="G4:H4"/>
    <mergeCell ref="A5:B5"/>
    <mergeCell ref="G5:H5"/>
    <mergeCell ref="A1:C1"/>
    <mergeCell ref="E1:H1"/>
    <mergeCell ref="A2:B2"/>
    <mergeCell ref="C2:L2"/>
    <mergeCell ref="A3:B3"/>
    <mergeCell ref="C3:L3"/>
  </mergeCells>
  <phoneticPr fontId="2"/>
  <dataValidations count="1">
    <dataValidation type="list" allowBlank="1" showInputMessage="1" showErrorMessage="1" sqref="C5:F5 I5:L5">
      <formula1>$N$5:$N$6</formula1>
    </dataValidation>
  </dataValidations>
  <pageMargins left="0.70866141732283472" right="0.35433070866141736" top="0.74803149606299213"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activeCell="F22" sqref="F22"/>
    </sheetView>
  </sheetViews>
  <sheetFormatPr defaultRowHeight="13.5" x14ac:dyDescent="0.15"/>
  <cols>
    <col min="1" max="1" width="4.75" customWidth="1"/>
    <col min="2" max="2" width="18.375" customWidth="1"/>
    <col min="3" max="3" width="15.625" customWidth="1"/>
    <col min="4" max="7" width="12.125" customWidth="1"/>
    <col min="8" max="8" width="20.25" customWidth="1"/>
  </cols>
  <sheetData>
    <row r="1" spans="1:12" ht="14.25" x14ac:dyDescent="0.15">
      <c r="A1" s="351" t="s">
        <v>336</v>
      </c>
      <c r="B1" s="351"/>
      <c r="F1" s="352" t="s">
        <v>337</v>
      </c>
      <c r="G1" s="417"/>
    </row>
    <row r="2" spans="1:12" ht="14.25" x14ac:dyDescent="0.15">
      <c r="F2" s="353"/>
      <c r="G2" s="354"/>
    </row>
    <row r="3" spans="1:12" ht="18.75" x14ac:dyDescent="0.2">
      <c r="A3" s="803" t="s">
        <v>390</v>
      </c>
      <c r="B3" s="803"/>
      <c r="C3" s="803"/>
      <c r="D3" s="803"/>
      <c r="E3" s="803"/>
      <c r="F3" s="803"/>
      <c r="G3" s="803"/>
      <c r="H3" s="355"/>
      <c r="I3" s="355"/>
      <c r="J3" s="355"/>
      <c r="K3" s="355"/>
      <c r="L3" s="355"/>
    </row>
    <row r="4" spans="1:12" ht="18.75" x14ac:dyDescent="0.2">
      <c r="B4" s="356"/>
      <c r="C4" s="356"/>
      <c r="D4" s="356"/>
      <c r="E4" s="356"/>
      <c r="F4" s="353"/>
      <c r="G4" s="354"/>
      <c r="H4" s="355"/>
      <c r="I4" s="355"/>
      <c r="J4" s="355"/>
      <c r="K4" s="355"/>
      <c r="L4" s="355"/>
    </row>
    <row r="5" spans="1:12" ht="14.25" x14ac:dyDescent="0.15">
      <c r="D5" s="804" t="s">
        <v>338</v>
      </c>
      <c r="E5" s="804"/>
      <c r="F5" s="805" t="str">
        <f>'参加者名簿（１）'!J1</f>
        <v>○○○</v>
      </c>
      <c r="G5" s="805"/>
    </row>
    <row r="6" spans="1:12" ht="44.25" customHeight="1" x14ac:dyDescent="0.15"/>
    <row r="7" spans="1:12" ht="17.25" x14ac:dyDescent="0.15">
      <c r="A7" s="806" t="s">
        <v>339</v>
      </c>
      <c r="B7" s="806"/>
      <c r="C7" s="806"/>
      <c r="D7" s="806"/>
      <c r="E7" s="806"/>
      <c r="F7" s="806"/>
      <c r="G7" s="806"/>
    </row>
    <row r="8" spans="1:12" ht="19.5" customHeight="1" x14ac:dyDescent="0.15">
      <c r="A8" s="790" t="s">
        <v>268</v>
      </c>
      <c r="B8" s="792"/>
      <c r="C8" s="357"/>
      <c r="D8" s="358"/>
      <c r="E8" s="358"/>
      <c r="F8" s="358"/>
      <c r="G8" s="359"/>
    </row>
    <row r="9" spans="1:12" ht="19.5" customHeight="1" x14ac:dyDescent="0.15">
      <c r="A9" s="799" t="s">
        <v>269</v>
      </c>
      <c r="B9" s="800"/>
      <c r="C9" s="360"/>
      <c r="D9" s="361" t="s">
        <v>373</v>
      </c>
      <c r="E9" s="362"/>
      <c r="F9" s="363"/>
      <c r="G9" s="359"/>
    </row>
    <row r="10" spans="1:12" ht="19.5" customHeight="1" x14ac:dyDescent="0.15">
      <c r="A10" s="801"/>
      <c r="B10" s="802"/>
      <c r="C10" s="364"/>
      <c r="D10" s="365" t="s">
        <v>373</v>
      </c>
      <c r="E10" s="366"/>
      <c r="F10" s="409"/>
      <c r="G10" s="359"/>
    </row>
    <row r="11" spans="1:12" ht="19.5" customHeight="1" x14ac:dyDescent="0.15">
      <c r="B11" s="359"/>
      <c r="C11" s="359"/>
      <c r="D11" s="359"/>
      <c r="E11" s="359"/>
      <c r="F11" s="359"/>
      <c r="G11" s="359"/>
    </row>
    <row r="12" spans="1:12" ht="19.5" customHeight="1" x14ac:dyDescent="0.15">
      <c r="A12" s="789" t="s">
        <v>340</v>
      </c>
      <c r="B12" s="789"/>
      <c r="C12" s="789"/>
      <c r="D12" s="789"/>
      <c r="E12" s="789"/>
      <c r="F12" s="789"/>
      <c r="G12" s="789"/>
    </row>
    <row r="13" spans="1:12" ht="19.5" customHeight="1" x14ac:dyDescent="0.15">
      <c r="A13" s="790" t="s">
        <v>270</v>
      </c>
      <c r="B13" s="791"/>
      <c r="C13" s="792"/>
      <c r="D13" s="793" t="s">
        <v>271</v>
      </c>
      <c r="E13" s="793"/>
      <c r="F13" s="793" t="s">
        <v>272</v>
      </c>
      <c r="G13" s="793"/>
    </row>
    <row r="14" spans="1:12" ht="19.5" customHeight="1" x14ac:dyDescent="0.15">
      <c r="A14" s="794">
        <f>D14+F14</f>
        <v>0</v>
      </c>
      <c r="B14" s="795"/>
      <c r="C14" s="367" t="s">
        <v>273</v>
      </c>
      <c r="D14" s="410"/>
      <c r="E14" s="367" t="s">
        <v>273</v>
      </c>
      <c r="F14" s="411"/>
      <c r="G14" s="367" t="s">
        <v>273</v>
      </c>
    </row>
    <row r="15" spans="1:12" ht="19.5" customHeight="1" x14ac:dyDescent="0.15">
      <c r="B15" s="368"/>
      <c r="C15" s="369"/>
      <c r="D15" s="368"/>
      <c r="E15" s="369"/>
      <c r="F15" s="368"/>
      <c r="G15" s="369"/>
    </row>
    <row r="16" spans="1:12" ht="19.5" customHeight="1" x14ac:dyDescent="0.15">
      <c r="A16" s="772" t="s">
        <v>341</v>
      </c>
      <c r="B16" s="772"/>
      <c r="C16" s="359"/>
      <c r="D16" s="359"/>
      <c r="E16" s="359"/>
      <c r="F16" s="359"/>
      <c r="G16" s="359"/>
    </row>
    <row r="17" spans="1:11" ht="19.5" customHeight="1" x14ac:dyDescent="0.15">
      <c r="A17" s="419" t="s">
        <v>267</v>
      </c>
      <c r="B17" s="420" t="s">
        <v>377</v>
      </c>
      <c r="C17" s="421" t="s">
        <v>342</v>
      </c>
      <c r="D17" s="773" t="s">
        <v>343</v>
      </c>
      <c r="E17" s="774"/>
      <c r="F17" s="774"/>
      <c r="G17" s="775"/>
    </row>
    <row r="18" spans="1:11" ht="19.5" customHeight="1" x14ac:dyDescent="0.15">
      <c r="A18" s="370" t="s">
        <v>267</v>
      </c>
      <c r="B18" s="371" t="s">
        <v>378</v>
      </c>
      <c r="C18" s="372"/>
      <c r="D18" s="776"/>
      <c r="E18" s="777"/>
      <c r="F18" s="777"/>
      <c r="G18" s="778"/>
      <c r="I18" s="262" t="s">
        <v>274</v>
      </c>
    </row>
    <row r="19" spans="1:11" ht="19.5" customHeight="1" x14ac:dyDescent="0.15">
      <c r="A19" s="373" t="s">
        <v>267</v>
      </c>
      <c r="B19" s="374" t="s">
        <v>379</v>
      </c>
      <c r="C19" s="375"/>
      <c r="D19" s="796"/>
      <c r="E19" s="797"/>
      <c r="F19" s="797"/>
      <c r="G19" s="798"/>
      <c r="I19" s="262" t="s">
        <v>277</v>
      </c>
    </row>
    <row r="20" spans="1:11" ht="19.5" customHeight="1" x14ac:dyDescent="0.15">
      <c r="A20" s="373" t="s">
        <v>267</v>
      </c>
      <c r="B20" s="374" t="s">
        <v>380</v>
      </c>
      <c r="C20" s="375"/>
      <c r="D20" s="796"/>
      <c r="E20" s="797"/>
      <c r="F20" s="797"/>
      <c r="G20" s="798"/>
    </row>
    <row r="21" spans="1:11" ht="19.5" customHeight="1" x14ac:dyDescent="0.15">
      <c r="A21" s="422" t="s">
        <v>267</v>
      </c>
      <c r="B21" s="376" t="s">
        <v>381</v>
      </c>
      <c r="C21" s="412"/>
      <c r="D21" s="786"/>
      <c r="E21" s="787"/>
      <c r="F21" s="787"/>
      <c r="G21" s="788"/>
    </row>
    <row r="22" spans="1:11" ht="14.25" x14ac:dyDescent="0.15">
      <c r="B22" s="377"/>
      <c r="C22" s="359"/>
      <c r="D22" s="359"/>
      <c r="E22" s="359"/>
      <c r="F22" s="359"/>
      <c r="G22" s="359"/>
    </row>
    <row r="23" spans="1:11" ht="19.5" customHeight="1" x14ac:dyDescent="0.15">
      <c r="A23" s="419" t="s">
        <v>267</v>
      </c>
      <c r="B23" s="420" t="s">
        <v>382</v>
      </c>
      <c r="C23" s="421" t="s">
        <v>342</v>
      </c>
      <c r="D23" s="773" t="s">
        <v>343</v>
      </c>
      <c r="E23" s="774"/>
      <c r="F23" s="774"/>
      <c r="G23" s="775"/>
      <c r="I23" t="s">
        <v>275</v>
      </c>
      <c r="K23" t="s">
        <v>344</v>
      </c>
    </row>
    <row r="24" spans="1:11" ht="19.5" customHeight="1" x14ac:dyDescent="0.15">
      <c r="A24" s="370" t="s">
        <v>267</v>
      </c>
      <c r="B24" s="378" t="s">
        <v>383</v>
      </c>
      <c r="C24" s="372"/>
      <c r="D24" s="776"/>
      <c r="E24" s="777"/>
      <c r="F24" s="777"/>
      <c r="G24" s="778"/>
      <c r="I24" t="s">
        <v>276</v>
      </c>
      <c r="K24" t="s">
        <v>345</v>
      </c>
    </row>
    <row r="25" spans="1:11" ht="19.5" customHeight="1" x14ac:dyDescent="0.15">
      <c r="A25" s="422" t="s">
        <v>267</v>
      </c>
      <c r="B25" s="379" t="s">
        <v>384</v>
      </c>
      <c r="C25" s="412"/>
      <c r="D25" s="779"/>
      <c r="E25" s="780"/>
      <c r="F25" s="780"/>
      <c r="G25" s="781"/>
      <c r="I25" t="s">
        <v>278</v>
      </c>
      <c r="K25" t="s">
        <v>346</v>
      </c>
    </row>
    <row r="26" spans="1:11" ht="14.25" x14ac:dyDescent="0.15">
      <c r="B26" s="359"/>
      <c r="C26" s="359"/>
      <c r="D26" s="359"/>
      <c r="E26" s="359"/>
      <c r="F26" s="359"/>
      <c r="G26" s="359"/>
      <c r="I26" t="s">
        <v>279</v>
      </c>
    </row>
    <row r="27" spans="1:11" ht="19.5" customHeight="1" x14ac:dyDescent="0.15">
      <c r="A27" s="419" t="s">
        <v>267</v>
      </c>
      <c r="B27" s="420" t="s">
        <v>385</v>
      </c>
      <c r="C27" s="421" t="s">
        <v>386</v>
      </c>
      <c r="D27" s="773" t="s">
        <v>343</v>
      </c>
      <c r="E27" s="774"/>
      <c r="F27" s="774"/>
      <c r="G27" s="775"/>
      <c r="I27" t="s">
        <v>280</v>
      </c>
    </row>
    <row r="28" spans="1:11" ht="19.5" customHeight="1" x14ac:dyDescent="0.15">
      <c r="A28" s="370" t="s">
        <v>267</v>
      </c>
      <c r="B28" s="378" t="s">
        <v>387</v>
      </c>
      <c r="C28" s="380"/>
      <c r="D28" s="776"/>
      <c r="E28" s="777"/>
      <c r="F28" s="777"/>
      <c r="G28" s="778"/>
    </row>
    <row r="29" spans="1:11" ht="19.5" customHeight="1" x14ac:dyDescent="0.15">
      <c r="A29" s="422" t="s">
        <v>267</v>
      </c>
      <c r="B29" s="379" t="s">
        <v>384</v>
      </c>
      <c r="C29" s="381"/>
      <c r="D29" s="779"/>
      <c r="E29" s="780"/>
      <c r="F29" s="780"/>
      <c r="G29" s="781"/>
      <c r="I29" s="262" t="s">
        <v>281</v>
      </c>
      <c r="K29" t="s">
        <v>347</v>
      </c>
    </row>
    <row r="30" spans="1:11" ht="19.5" customHeight="1" x14ac:dyDescent="0.15">
      <c r="A30" s="782" t="s">
        <v>348</v>
      </c>
      <c r="B30" s="783"/>
      <c r="C30" s="783"/>
      <c r="D30" s="783"/>
      <c r="E30" s="783"/>
      <c r="F30" s="783"/>
      <c r="G30" s="783"/>
      <c r="I30" s="262" t="s">
        <v>282</v>
      </c>
      <c r="K30" t="s">
        <v>349</v>
      </c>
    </row>
    <row r="31" spans="1:11" ht="19.5" customHeight="1" x14ac:dyDescent="0.15">
      <c r="A31" s="419" t="s">
        <v>267</v>
      </c>
      <c r="B31" s="425" t="s">
        <v>388</v>
      </c>
      <c r="C31" s="421" t="s">
        <v>386</v>
      </c>
      <c r="D31" s="773" t="s">
        <v>343</v>
      </c>
      <c r="E31" s="774"/>
      <c r="F31" s="774"/>
      <c r="G31" s="775"/>
      <c r="I31" s="418" t="s">
        <v>283</v>
      </c>
      <c r="K31" t="s">
        <v>350</v>
      </c>
    </row>
    <row r="32" spans="1:11" ht="19.5" customHeight="1" x14ac:dyDescent="0.15">
      <c r="A32" s="423" t="s">
        <v>267</v>
      </c>
      <c r="B32" s="379" t="s">
        <v>384</v>
      </c>
      <c r="C32" s="381"/>
      <c r="D32" s="779"/>
      <c r="E32" s="780"/>
      <c r="F32" s="780"/>
      <c r="G32" s="781"/>
      <c r="I32" s="262" t="s">
        <v>284</v>
      </c>
      <c r="K32" t="s">
        <v>351</v>
      </c>
    </row>
    <row r="33" spans="1:11" s="424" customFormat="1" ht="19.5" customHeight="1" x14ac:dyDescent="0.15">
      <c r="A33" s="423" t="s">
        <v>267</v>
      </c>
      <c r="B33" s="379" t="s">
        <v>344</v>
      </c>
      <c r="C33" s="381"/>
      <c r="D33" s="779"/>
      <c r="E33" s="780"/>
      <c r="F33" s="780"/>
      <c r="G33" s="781"/>
      <c r="I33" s="262" t="s">
        <v>285</v>
      </c>
      <c r="K33" s="424" t="s">
        <v>352</v>
      </c>
    </row>
    <row r="34" spans="1:11" ht="19.5" customHeight="1" x14ac:dyDescent="0.15">
      <c r="B34" s="359"/>
      <c r="C34" s="359"/>
      <c r="D34" s="359"/>
      <c r="E34" s="359"/>
      <c r="F34" s="359"/>
      <c r="G34" s="359"/>
      <c r="I34" s="262"/>
      <c r="K34" s="424" t="s">
        <v>354</v>
      </c>
    </row>
    <row r="35" spans="1:11" ht="19.5" customHeight="1" x14ac:dyDescent="0.15">
      <c r="A35" s="772" t="s">
        <v>353</v>
      </c>
      <c r="B35" s="772"/>
      <c r="C35" s="382"/>
      <c r="D35" s="383"/>
      <c r="E35" s="384"/>
      <c r="F35" s="385"/>
      <c r="G35" s="386" t="s">
        <v>374</v>
      </c>
      <c r="K35" s="424" t="s">
        <v>358</v>
      </c>
    </row>
    <row r="36" spans="1:11" ht="19.5" customHeight="1" x14ac:dyDescent="0.15">
      <c r="B36" s="359"/>
      <c r="C36" s="784" t="s">
        <v>355</v>
      </c>
      <c r="D36" s="387" t="s">
        <v>356</v>
      </c>
      <c r="E36" s="413"/>
      <c r="F36" s="389" t="s">
        <v>357</v>
      </c>
      <c r="G36" s="388">
        <v>0</v>
      </c>
      <c r="K36" s="424" t="s">
        <v>360</v>
      </c>
    </row>
    <row r="37" spans="1:11" ht="19.5" customHeight="1" x14ac:dyDescent="0.15">
      <c r="B37" s="359"/>
      <c r="C37" s="785"/>
      <c r="D37" s="387" t="s">
        <v>359</v>
      </c>
      <c r="E37" s="413"/>
      <c r="F37" s="389" t="s">
        <v>360</v>
      </c>
      <c r="G37" s="390">
        <v>0</v>
      </c>
    </row>
    <row r="38" spans="1:11" ht="19.5" customHeight="1" x14ac:dyDescent="0.15">
      <c r="A38" s="772" t="s">
        <v>361</v>
      </c>
      <c r="B38" s="772"/>
      <c r="C38" s="359"/>
      <c r="D38" s="359"/>
      <c r="E38" s="359"/>
      <c r="F38" s="359"/>
      <c r="G38" s="359"/>
    </row>
    <row r="39" spans="1:11" ht="13.5" customHeight="1" x14ac:dyDescent="0.15">
      <c r="A39" s="754"/>
      <c r="B39" s="755"/>
      <c r="C39" s="755"/>
      <c r="D39" s="755"/>
      <c r="E39" s="755"/>
      <c r="F39" s="755"/>
      <c r="G39" s="756"/>
    </row>
    <row r="40" spans="1:11" ht="13.5" customHeight="1" x14ac:dyDescent="0.15">
      <c r="A40" s="757"/>
      <c r="B40" s="758"/>
      <c r="C40" s="758"/>
      <c r="D40" s="758"/>
      <c r="E40" s="758"/>
      <c r="F40" s="758"/>
      <c r="G40" s="759"/>
    </row>
    <row r="41" spans="1:11" ht="13.5" customHeight="1" x14ac:dyDescent="0.15">
      <c r="A41" s="757"/>
      <c r="B41" s="758"/>
      <c r="C41" s="758"/>
      <c r="D41" s="758"/>
      <c r="E41" s="758"/>
      <c r="F41" s="758"/>
      <c r="G41" s="759"/>
    </row>
    <row r="42" spans="1:11" ht="13.5" customHeight="1" x14ac:dyDescent="0.15">
      <c r="A42" s="757"/>
      <c r="B42" s="758"/>
      <c r="C42" s="758"/>
      <c r="D42" s="758"/>
      <c r="E42" s="758"/>
      <c r="F42" s="758"/>
      <c r="G42" s="759"/>
    </row>
    <row r="43" spans="1:11" ht="13.5" customHeight="1" x14ac:dyDescent="0.15">
      <c r="A43" s="760"/>
      <c r="B43" s="761"/>
      <c r="C43" s="761"/>
      <c r="D43" s="761"/>
      <c r="E43" s="761"/>
      <c r="F43" s="761"/>
      <c r="G43" s="762"/>
    </row>
    <row r="44" spans="1:11" ht="24.75" customHeight="1" thickBot="1" x14ac:dyDescent="0.2">
      <c r="A44" s="763" t="s">
        <v>362</v>
      </c>
      <c r="B44" s="763"/>
      <c r="C44" s="763"/>
      <c r="D44" s="763"/>
      <c r="E44" s="763"/>
      <c r="F44" s="763"/>
      <c r="G44" s="763"/>
    </row>
    <row r="45" spans="1:11" ht="24.75" customHeight="1" thickBot="1" x14ac:dyDescent="0.2">
      <c r="A45" s="764" t="s">
        <v>363</v>
      </c>
      <c r="B45" s="765"/>
      <c r="C45" s="765"/>
      <c r="D45" s="391" t="s">
        <v>364</v>
      </c>
      <c r="E45" s="765" t="s">
        <v>365</v>
      </c>
      <c r="F45" s="765"/>
      <c r="G45" s="766"/>
    </row>
    <row r="46" spans="1:11" ht="24.75" customHeight="1" x14ac:dyDescent="0.15">
      <c r="A46" s="414" t="s">
        <v>375</v>
      </c>
      <c r="B46" s="767"/>
      <c r="C46" s="768"/>
      <c r="D46" s="392"/>
      <c r="E46" s="769"/>
      <c r="F46" s="770"/>
      <c r="G46" s="771"/>
    </row>
    <row r="47" spans="1:11" ht="24.75" customHeight="1" x14ac:dyDescent="0.15">
      <c r="A47" s="415" t="s">
        <v>376</v>
      </c>
      <c r="B47" s="749"/>
      <c r="C47" s="750"/>
      <c r="D47" s="393"/>
      <c r="E47" s="751"/>
      <c r="F47" s="752"/>
      <c r="G47" s="753"/>
    </row>
    <row r="48" spans="1:11" ht="24.75" customHeight="1" x14ac:dyDescent="0.15">
      <c r="A48" s="415" t="s">
        <v>366</v>
      </c>
      <c r="B48" s="749"/>
      <c r="C48" s="750"/>
      <c r="D48" s="393"/>
      <c r="E48" s="751"/>
      <c r="F48" s="752"/>
      <c r="G48" s="753"/>
    </row>
    <row r="49" spans="1:7" ht="24.75" customHeight="1" x14ac:dyDescent="0.15">
      <c r="A49" s="415" t="s">
        <v>367</v>
      </c>
      <c r="B49" s="749"/>
      <c r="C49" s="750"/>
      <c r="D49" s="393"/>
      <c r="E49" s="751"/>
      <c r="F49" s="752"/>
      <c r="G49" s="753"/>
    </row>
    <row r="50" spans="1:7" ht="24.75" customHeight="1" x14ac:dyDescent="0.15">
      <c r="A50" s="415" t="s">
        <v>368</v>
      </c>
      <c r="B50" s="749"/>
      <c r="C50" s="750"/>
      <c r="D50" s="393"/>
      <c r="E50" s="751"/>
      <c r="F50" s="752"/>
      <c r="G50" s="753"/>
    </row>
    <row r="51" spans="1:7" ht="24.75" customHeight="1" x14ac:dyDescent="0.15">
      <c r="A51" s="415" t="s">
        <v>369</v>
      </c>
      <c r="B51" s="749"/>
      <c r="C51" s="750"/>
      <c r="D51" s="393"/>
      <c r="E51" s="743"/>
      <c r="F51" s="743"/>
      <c r="G51" s="744"/>
    </row>
    <row r="52" spans="1:7" ht="24.75" customHeight="1" x14ac:dyDescent="0.15">
      <c r="A52" s="415" t="s">
        <v>370</v>
      </c>
      <c r="B52" s="749"/>
      <c r="C52" s="750"/>
      <c r="D52" s="393"/>
      <c r="E52" s="743"/>
      <c r="F52" s="743"/>
      <c r="G52" s="744"/>
    </row>
    <row r="53" spans="1:7" ht="24.75" customHeight="1" x14ac:dyDescent="0.15">
      <c r="A53" s="416">
        <v>8</v>
      </c>
      <c r="B53" s="749"/>
      <c r="C53" s="750"/>
      <c r="D53" s="393"/>
      <c r="E53" s="743"/>
      <c r="F53" s="743"/>
      <c r="G53" s="744"/>
    </row>
    <row r="54" spans="1:7" ht="24.75" customHeight="1" x14ac:dyDescent="0.15">
      <c r="A54" s="416">
        <v>9</v>
      </c>
      <c r="B54" s="749"/>
      <c r="C54" s="750"/>
      <c r="D54" s="393"/>
      <c r="E54" s="397"/>
      <c r="F54" s="397"/>
      <c r="G54" s="398"/>
    </row>
    <row r="55" spans="1:7" ht="24.75" customHeight="1" x14ac:dyDescent="0.15">
      <c r="A55" s="416">
        <v>10</v>
      </c>
      <c r="B55" s="749"/>
      <c r="C55" s="750"/>
      <c r="D55" s="393"/>
      <c r="E55" s="397"/>
      <c r="F55" s="397"/>
      <c r="G55" s="398"/>
    </row>
    <row r="56" spans="1:7" ht="24.75" customHeight="1" x14ac:dyDescent="0.15">
      <c r="A56" s="416">
        <f>A55+1</f>
        <v>11</v>
      </c>
      <c r="B56" s="749"/>
      <c r="C56" s="750"/>
      <c r="D56" s="393"/>
      <c r="E56" s="397"/>
      <c r="F56" s="397"/>
      <c r="G56" s="398"/>
    </row>
    <row r="57" spans="1:7" ht="24.75" customHeight="1" x14ac:dyDescent="0.15">
      <c r="A57" s="416">
        <f t="shared" ref="A57:A70" si="0">A56+1</f>
        <v>12</v>
      </c>
      <c r="B57" s="749"/>
      <c r="C57" s="750"/>
      <c r="D57" s="393"/>
      <c r="E57" s="397"/>
      <c r="F57" s="397"/>
      <c r="G57" s="398"/>
    </row>
    <row r="58" spans="1:7" ht="24.75" customHeight="1" x14ac:dyDescent="0.15">
      <c r="A58" s="416">
        <f t="shared" si="0"/>
        <v>13</v>
      </c>
      <c r="B58" s="749"/>
      <c r="C58" s="750"/>
      <c r="D58" s="393"/>
      <c r="E58" s="397"/>
      <c r="F58" s="397"/>
      <c r="G58" s="398"/>
    </row>
    <row r="59" spans="1:7" ht="24.75" customHeight="1" x14ac:dyDescent="0.15">
      <c r="A59" s="416">
        <f t="shared" si="0"/>
        <v>14</v>
      </c>
      <c r="B59" s="749"/>
      <c r="C59" s="750"/>
      <c r="D59" s="393"/>
      <c r="E59" s="397"/>
      <c r="F59" s="397"/>
      <c r="G59" s="398"/>
    </row>
    <row r="60" spans="1:7" ht="24.75" customHeight="1" x14ac:dyDescent="0.15">
      <c r="A60" s="416">
        <f t="shared" si="0"/>
        <v>15</v>
      </c>
      <c r="B60" s="749"/>
      <c r="C60" s="750"/>
      <c r="D60" s="393"/>
      <c r="E60" s="397"/>
      <c r="F60" s="397"/>
      <c r="G60" s="398"/>
    </row>
    <row r="61" spans="1:7" ht="24.75" customHeight="1" x14ac:dyDescent="0.15">
      <c r="A61" s="416">
        <f t="shared" si="0"/>
        <v>16</v>
      </c>
      <c r="B61" s="749"/>
      <c r="C61" s="750"/>
      <c r="D61" s="393"/>
      <c r="E61" s="397"/>
      <c r="F61" s="397"/>
      <c r="G61" s="398"/>
    </row>
    <row r="62" spans="1:7" ht="24.75" customHeight="1" x14ac:dyDescent="0.15">
      <c r="A62" s="416">
        <f t="shared" si="0"/>
        <v>17</v>
      </c>
      <c r="B62" s="749"/>
      <c r="C62" s="750"/>
      <c r="D62" s="393"/>
      <c r="E62" s="397"/>
      <c r="F62" s="397"/>
      <c r="G62" s="398"/>
    </row>
    <row r="63" spans="1:7" ht="24.75" customHeight="1" x14ac:dyDescent="0.15">
      <c r="A63" s="416">
        <f t="shared" si="0"/>
        <v>18</v>
      </c>
      <c r="B63" s="749"/>
      <c r="C63" s="750"/>
      <c r="D63" s="393"/>
      <c r="E63" s="397"/>
      <c r="F63" s="397"/>
      <c r="G63" s="398"/>
    </row>
    <row r="64" spans="1:7" ht="24.75" customHeight="1" x14ac:dyDescent="0.15">
      <c r="A64" s="416">
        <f t="shared" si="0"/>
        <v>19</v>
      </c>
      <c r="B64" s="749"/>
      <c r="C64" s="750"/>
      <c r="D64" s="393"/>
      <c r="E64" s="397"/>
      <c r="F64" s="397"/>
      <c r="G64" s="398"/>
    </row>
    <row r="65" spans="1:7" ht="24.75" customHeight="1" x14ac:dyDescent="0.15">
      <c r="A65" s="416">
        <f t="shared" si="0"/>
        <v>20</v>
      </c>
      <c r="B65" s="749"/>
      <c r="C65" s="750"/>
      <c r="D65" s="393"/>
      <c r="E65" s="397"/>
      <c r="F65" s="397"/>
      <c r="G65" s="398"/>
    </row>
    <row r="66" spans="1:7" ht="24.75" customHeight="1" x14ac:dyDescent="0.15">
      <c r="A66" s="416">
        <f t="shared" si="0"/>
        <v>21</v>
      </c>
      <c r="B66" s="749"/>
      <c r="C66" s="750"/>
      <c r="D66" s="393"/>
      <c r="E66" s="397"/>
      <c r="F66" s="397"/>
      <c r="G66" s="398"/>
    </row>
    <row r="67" spans="1:7" ht="24.75" customHeight="1" x14ac:dyDescent="0.15">
      <c r="A67" s="416">
        <f t="shared" si="0"/>
        <v>22</v>
      </c>
      <c r="B67" s="749"/>
      <c r="C67" s="750"/>
      <c r="D67" s="393"/>
      <c r="E67" s="397"/>
      <c r="F67" s="397"/>
      <c r="G67" s="398"/>
    </row>
    <row r="68" spans="1:7" ht="24.75" customHeight="1" x14ac:dyDescent="0.15">
      <c r="A68" s="416">
        <f t="shared" si="0"/>
        <v>23</v>
      </c>
      <c r="B68" s="749"/>
      <c r="C68" s="750"/>
      <c r="D68" s="393"/>
      <c r="E68" s="397"/>
      <c r="F68" s="397"/>
      <c r="G68" s="398"/>
    </row>
    <row r="69" spans="1:7" ht="24.75" customHeight="1" x14ac:dyDescent="0.15">
      <c r="A69" s="416">
        <f t="shared" si="0"/>
        <v>24</v>
      </c>
      <c r="B69" s="749"/>
      <c r="C69" s="750"/>
      <c r="D69" s="393"/>
      <c r="E69" s="397"/>
      <c r="F69" s="397"/>
      <c r="G69" s="398"/>
    </row>
    <row r="70" spans="1:7" ht="24.75" customHeight="1" x14ac:dyDescent="0.15">
      <c r="A70" s="416">
        <f t="shared" si="0"/>
        <v>25</v>
      </c>
      <c r="B70" s="749"/>
      <c r="C70" s="750"/>
      <c r="D70" s="393"/>
      <c r="E70" s="743"/>
      <c r="F70" s="743"/>
      <c r="G70" s="744"/>
    </row>
    <row r="71" spans="1:7" ht="24.75" customHeight="1" x14ac:dyDescent="0.15">
      <c r="A71" s="394"/>
      <c r="B71" s="741"/>
      <c r="C71" s="742"/>
      <c r="D71" s="393"/>
      <c r="E71" s="743"/>
      <c r="F71" s="743"/>
      <c r="G71" s="744"/>
    </row>
    <row r="72" spans="1:7" ht="24.75" customHeight="1" x14ac:dyDescent="0.15">
      <c r="A72" s="394"/>
      <c r="B72" s="741"/>
      <c r="C72" s="742"/>
      <c r="D72" s="393"/>
      <c r="E72" s="743"/>
      <c r="F72" s="743"/>
      <c r="G72" s="744"/>
    </row>
    <row r="73" spans="1:7" ht="24.75" customHeight="1" x14ac:dyDescent="0.15">
      <c r="A73" s="394"/>
      <c r="B73" s="741"/>
      <c r="C73" s="742"/>
      <c r="D73" s="393"/>
      <c r="E73" s="743"/>
      <c r="F73" s="743"/>
      <c r="G73" s="744"/>
    </row>
    <row r="74" spans="1:7" ht="24.75" customHeight="1" x14ac:dyDescent="0.15">
      <c r="A74" s="394"/>
      <c r="B74" s="741"/>
      <c r="C74" s="742"/>
      <c r="D74" s="393"/>
      <c r="E74" s="743"/>
      <c r="F74" s="743"/>
      <c r="G74" s="744"/>
    </row>
    <row r="75" spans="1:7" ht="24.75" customHeight="1" thickBot="1" x14ac:dyDescent="0.2">
      <c r="A75" s="395"/>
      <c r="B75" s="745"/>
      <c r="C75" s="746"/>
      <c r="D75" s="396"/>
      <c r="E75" s="747"/>
      <c r="F75" s="747"/>
      <c r="G75" s="748"/>
    </row>
  </sheetData>
  <mergeCells count="78">
    <mergeCell ref="A9:B10"/>
    <mergeCell ref="A3:G3"/>
    <mergeCell ref="D5:E5"/>
    <mergeCell ref="F5:G5"/>
    <mergeCell ref="A7:G7"/>
    <mergeCell ref="A8:B8"/>
    <mergeCell ref="D21:G21"/>
    <mergeCell ref="A12:G12"/>
    <mergeCell ref="A13:C13"/>
    <mergeCell ref="D13:E13"/>
    <mergeCell ref="F13:G13"/>
    <mergeCell ref="A14:B14"/>
    <mergeCell ref="A16:B16"/>
    <mergeCell ref="D17:G17"/>
    <mergeCell ref="D18:G18"/>
    <mergeCell ref="D19:G19"/>
    <mergeCell ref="D20:G20"/>
    <mergeCell ref="A38:B38"/>
    <mergeCell ref="D23:G23"/>
    <mergeCell ref="D24:G24"/>
    <mergeCell ref="D25:G25"/>
    <mergeCell ref="D27:G27"/>
    <mergeCell ref="D28:G28"/>
    <mergeCell ref="D29:G29"/>
    <mergeCell ref="A30:G30"/>
    <mergeCell ref="D31:G31"/>
    <mergeCell ref="D32:G32"/>
    <mergeCell ref="A35:B35"/>
    <mergeCell ref="C36:C37"/>
    <mergeCell ref="D33:G33"/>
    <mergeCell ref="A39:G43"/>
    <mergeCell ref="A44:G44"/>
    <mergeCell ref="A45:C45"/>
    <mergeCell ref="E45:G45"/>
    <mergeCell ref="B46:C46"/>
    <mergeCell ref="E46:G46"/>
    <mergeCell ref="B47:C47"/>
    <mergeCell ref="E47:G47"/>
    <mergeCell ref="B48:C48"/>
    <mergeCell ref="E48:G48"/>
    <mergeCell ref="B49:C49"/>
    <mergeCell ref="E49:G49"/>
    <mergeCell ref="B57:C57"/>
    <mergeCell ref="B50:C50"/>
    <mergeCell ref="E50:G50"/>
    <mergeCell ref="B51:C51"/>
    <mergeCell ref="E51:G51"/>
    <mergeCell ref="B52:C52"/>
    <mergeCell ref="E52:G52"/>
    <mergeCell ref="B53:C53"/>
    <mergeCell ref="E53:G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0:C70"/>
    <mergeCell ref="E70:G70"/>
    <mergeCell ref="B71:C71"/>
    <mergeCell ref="E71:G71"/>
    <mergeCell ref="B72:C72"/>
    <mergeCell ref="E72:G72"/>
    <mergeCell ref="B73:C73"/>
    <mergeCell ref="E73:G73"/>
    <mergeCell ref="B74:C74"/>
    <mergeCell ref="E74:G74"/>
    <mergeCell ref="B75:C75"/>
    <mergeCell ref="E75:G75"/>
  </mergeCells>
  <phoneticPr fontId="2"/>
  <dataValidations count="5">
    <dataValidation type="list" allowBlank="1" showInputMessage="1" showErrorMessage="1" sqref="C32:C33">
      <formula1>$K$29:$K$37</formula1>
    </dataValidation>
    <dataValidation type="list" allowBlank="1" showInputMessage="1" showErrorMessage="1" sqref="C29">
      <formula1>$I$29:$I$34</formula1>
    </dataValidation>
    <dataValidation type="list" allowBlank="1" showInputMessage="1" showErrorMessage="1" sqref="C28">
      <formula1>$K$23:$K$25</formula1>
    </dataValidation>
    <dataValidation type="list" allowBlank="1" showInputMessage="1" showErrorMessage="1" sqref="C18:C21 C24:C25">
      <formula1>$I$23:$I$27</formula1>
    </dataValidation>
    <dataValidation type="list" allowBlank="1" showInputMessage="1" showErrorMessage="1" sqref="A17:A21 A23:A25 A27:A29 A31:A33">
      <formula1>$I$18:$I$19</formula1>
    </dataValidation>
  </dataValidations>
  <pageMargins left="0.70866141732283472" right="0.70866141732283472" top="0.74803149606299213" bottom="0.55118110236220474" header="0.31496062992125984" footer="0.31496062992125984"/>
  <pageSetup paperSize="9" orientation="portrait" blackAndWhite="1" r:id="rId1"/>
</worksheet>
</file>