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192.168.240.247\企画指導課\多面的機能支払\多面的機能支払関係\R7多面的\R7_ホームページ\R7_様式\"/>
    </mc:Choice>
  </mc:AlternateContent>
  <xr:revisionPtr revIDLastSave="0" documentId="8_{4DD9C35C-08C8-4CBB-9586-23CAF69D976A}" xr6:coauthVersionLast="47" xr6:coauthVersionMax="47" xr10:uidLastSave="{00000000-0000-0000-0000-000000000000}"/>
  <bookViews>
    <workbookView xWindow="380" yWindow="380" windowWidth="18590" windowHeight="20680" tabRatio="825" xr2:uid="{00000000-000D-0000-FFFF-FFFF00000000}"/>
  </bookViews>
  <sheets>
    <sheet name="活動記録 " sheetId="44" r:id="rId1"/>
    <sheet name="【選択肢】" sheetId="30" r:id="rId2"/>
  </sheets>
  <definedNames>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【選択肢】!$E$3:$E$12</definedName>
    <definedName name="F.施設">【選択肢】!$F$3:$F$5</definedName>
    <definedName name="G.単位">【選択肢】!$G$3:$G$4</definedName>
    <definedName name="H1.構成員一覧の分類_農業者">【選択肢】!$H$3:$H$6</definedName>
    <definedName name="H2.構成員一覧の分類_農業者以外個人">#REF!</definedName>
    <definedName name="H2.構成員一覧の分類_農業者以外団体">【選択肢】!$H$8:$H$16</definedName>
    <definedName name="H3.構成員一覧の分類_農業者以外団体">#REF!</definedName>
    <definedName name="Ｉ.金銭出納簿の区分">【選択肢】!$I$3:$I$4</definedName>
    <definedName name="Ｊ.金銭出納簿の収支の分類">【選択肢】!$J$3:$J$11</definedName>
    <definedName name="K.農村環境保全活動">【選択肢】!$Q$45:$Q$57</definedName>
    <definedName name="L.増進活動">【選択肢】!$R$58:$R$67</definedName>
    <definedName name="M.長寿命化">【選択肢】!$S$69:$S$74</definedName>
    <definedName name="_xlnm.Print_Area" localSheetId="1">【選択肢】!$K$1:$T$92</definedName>
    <definedName name="_xlnm.Print_Area" localSheetId="0">'活動記録 '!$A$1:$P$31</definedName>
    <definedName name="_xlnm.Print_Titles" localSheetId="0">'活動記録 '!$6:$8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44" l="1"/>
  <c r="P66" i="30" l="1"/>
  <c r="P65" i="30"/>
  <c r="P75" i="30" l="1"/>
  <c r="P74" i="30"/>
  <c r="P73" i="30"/>
  <c r="P72" i="30"/>
  <c r="P71" i="30"/>
  <c r="P70" i="30"/>
  <c r="P69" i="30"/>
  <c r="P68" i="30"/>
  <c r="P67" i="30"/>
  <c r="P64" i="30"/>
  <c r="P63" i="30"/>
  <c r="P62" i="30"/>
  <c r="P61" i="30"/>
  <c r="P60" i="30"/>
  <c r="P59" i="30"/>
  <c r="P58" i="30"/>
  <c r="P57" i="30"/>
  <c r="P56" i="30"/>
  <c r="P55" i="30"/>
  <c r="P54" i="30"/>
  <c r="P53" i="30"/>
  <c r="P52" i="30"/>
  <c r="P51" i="30"/>
  <c r="P50" i="30"/>
  <c r="P49" i="30"/>
  <c r="P48" i="30"/>
  <c r="P47" i="30"/>
  <c r="P46" i="30"/>
  <c r="P45" i="30"/>
  <c r="P44" i="30"/>
  <c r="P43" i="30"/>
  <c r="P42" i="30"/>
  <c r="P41" i="30"/>
  <c r="P40" i="30"/>
  <c r="P39" i="30"/>
  <c r="P38" i="30"/>
  <c r="P37" i="30"/>
  <c r="P36" i="30"/>
  <c r="P35" i="30"/>
  <c r="P34" i="30"/>
  <c r="P33" i="30"/>
  <c r="P32" i="30"/>
  <c r="P31" i="30"/>
  <c r="P30" i="30"/>
  <c r="P29" i="30"/>
  <c r="P28" i="30"/>
  <c r="P27" i="30"/>
  <c r="P26" i="30"/>
  <c r="P25" i="30"/>
  <c r="P24" i="30"/>
  <c r="P23" i="30"/>
  <c r="P22" i="30"/>
  <c r="P21" i="30"/>
  <c r="P20" i="30"/>
  <c r="P19" i="30"/>
  <c r="P18" i="30"/>
  <c r="P17" i="30"/>
  <c r="P16" i="30"/>
  <c r="P15" i="30"/>
  <c r="P14" i="30"/>
  <c r="P13" i="30"/>
  <c r="P12" i="30"/>
  <c r="P11" i="30"/>
  <c r="P10" i="30"/>
  <c r="P9" i="30"/>
  <c r="P8" i="30"/>
  <c r="P7" i="30"/>
  <c r="P6" i="30"/>
  <c r="M31" i="44"/>
  <c r="E31" i="44"/>
  <c r="D31" i="44"/>
  <c r="F29" i="44"/>
  <c r="O28" i="44"/>
  <c r="N28" i="44"/>
  <c r="M28" i="44"/>
  <c r="O27" i="44"/>
  <c r="N27" i="44"/>
  <c r="M27" i="44"/>
  <c r="F27" i="44"/>
  <c r="O26" i="44"/>
  <c r="N26" i="44"/>
  <c r="M26" i="44"/>
  <c r="F26" i="44"/>
  <c r="O25" i="44"/>
  <c r="N25" i="44"/>
  <c r="M25" i="44"/>
  <c r="F25" i="44"/>
  <c r="O24" i="44"/>
  <c r="N24" i="44"/>
  <c r="M24" i="44"/>
  <c r="F24" i="44"/>
  <c r="O23" i="44"/>
  <c r="N23" i="44"/>
  <c r="M23" i="44"/>
  <c r="F23" i="44"/>
  <c r="O22" i="44"/>
  <c r="N22" i="44"/>
  <c r="M22" i="44"/>
  <c r="F22" i="44"/>
  <c r="O16" i="44"/>
  <c r="N16" i="44"/>
  <c r="M16" i="44"/>
  <c r="F16" i="44"/>
  <c r="O15" i="44"/>
  <c r="N15" i="44"/>
  <c r="M15" i="44"/>
  <c r="F15" i="44"/>
  <c r="O14" i="44"/>
  <c r="N14" i="44"/>
  <c r="M14" i="44"/>
  <c r="F14" i="44"/>
  <c r="O13" i="44"/>
  <c r="N13" i="44"/>
  <c r="M13" i="44"/>
  <c r="F13" i="44"/>
  <c r="O12" i="44"/>
  <c r="N12" i="44"/>
  <c r="M12" i="44"/>
  <c r="F12" i="44"/>
  <c r="O11" i="44"/>
  <c r="N11" i="44"/>
  <c r="M11" i="44"/>
  <c r="F11" i="44"/>
  <c r="O10" i="44"/>
  <c r="N10" i="44"/>
  <c r="M10" i="44"/>
  <c r="F10" i="44"/>
  <c r="O9" i="44"/>
  <c r="N9" i="44"/>
  <c r="F9" i="44"/>
  <c r="F31" i="44" l="1"/>
  <c r="P78" i="30"/>
  <c r="P77" i="30"/>
  <c r="P76" i="30"/>
</calcChain>
</file>

<file path=xl/sharedStrings.xml><?xml version="1.0" encoding="utf-8"?>
<sst xmlns="http://schemas.openxmlformats.org/spreadsheetml/2006/main" count="457" uniqueCount="234">
  <si>
    <t>活動項目</t>
    <rPh sb="0" eb="2">
      <t>カツドウ</t>
    </rPh>
    <rPh sb="2" eb="4">
      <t>コウモク</t>
    </rPh>
    <phoneticPr fontId="4"/>
  </si>
  <si>
    <t>○</t>
    <phoneticPr fontId="4"/>
  </si>
  <si>
    <t>活動内容</t>
    <rPh sb="0" eb="2">
      <t>カツドウ</t>
    </rPh>
    <rPh sb="2" eb="4">
      <t>ナイヨウ</t>
    </rPh>
    <phoneticPr fontId="4"/>
  </si>
  <si>
    <t>合計</t>
    <rPh sb="0" eb="2">
      <t>ゴウケイ</t>
    </rPh>
    <phoneticPr fontId="4"/>
  </si>
  <si>
    <t>農業者</t>
    <rPh sb="0" eb="3">
      <t>ノウギョウシャ</t>
    </rPh>
    <phoneticPr fontId="4"/>
  </si>
  <si>
    <t>農業者以外</t>
    <rPh sb="0" eb="3">
      <t>ノウギョウシャ</t>
    </rPh>
    <rPh sb="3" eb="5">
      <t>イガイ</t>
    </rPh>
    <phoneticPr fontId="4"/>
  </si>
  <si>
    <t>■</t>
    <phoneticPr fontId="4"/>
  </si>
  <si>
    <t>□</t>
    <phoneticPr fontId="4"/>
  </si>
  <si>
    <t>水路</t>
    <rPh sb="0" eb="2">
      <t>スイロ</t>
    </rPh>
    <phoneticPr fontId="3"/>
  </si>
  <si>
    <t>農道</t>
    <rPh sb="0" eb="2">
      <t>ノウドウ</t>
    </rPh>
    <phoneticPr fontId="3"/>
  </si>
  <si>
    <t>ため池</t>
    <rPh sb="2" eb="3">
      <t>イケ</t>
    </rPh>
    <phoneticPr fontId="3"/>
  </si>
  <si>
    <t>取組</t>
    <rPh sb="0" eb="2">
      <t>トリクミ</t>
    </rPh>
    <phoneticPr fontId="9"/>
  </si>
  <si>
    <t>点検</t>
    <rPh sb="0" eb="2">
      <t>テンケン</t>
    </rPh>
    <phoneticPr fontId="9"/>
  </si>
  <si>
    <t>計画策定</t>
    <rPh sb="0" eb="2">
      <t>ケイカク</t>
    </rPh>
    <rPh sb="2" eb="4">
      <t>サクテイ</t>
    </rPh>
    <phoneticPr fontId="9"/>
  </si>
  <si>
    <t>研修</t>
    <rPh sb="0" eb="2">
      <t>ケンシュウ</t>
    </rPh>
    <phoneticPr fontId="9"/>
  </si>
  <si>
    <t>実践活動</t>
    <rPh sb="0" eb="2">
      <t>ジッセン</t>
    </rPh>
    <rPh sb="2" eb="4">
      <t>カツドウ</t>
    </rPh>
    <phoneticPr fontId="9"/>
  </si>
  <si>
    <t>ため池</t>
    <rPh sb="2" eb="3">
      <t>イケ</t>
    </rPh>
    <phoneticPr fontId="9"/>
  </si>
  <si>
    <t>共通</t>
    <rPh sb="0" eb="2">
      <t>キョウツウ</t>
    </rPh>
    <phoneticPr fontId="9"/>
  </si>
  <si>
    <t>農用地</t>
    <rPh sb="0" eb="3">
      <t>ノウヨウチ</t>
    </rPh>
    <phoneticPr fontId="9"/>
  </si>
  <si>
    <t>水路</t>
    <rPh sb="0" eb="2">
      <t>スイロ</t>
    </rPh>
    <phoneticPr fontId="9"/>
  </si>
  <si>
    <t>農道</t>
    <rPh sb="0" eb="2">
      <t>ノウドウ</t>
    </rPh>
    <phoneticPr fontId="9"/>
  </si>
  <si>
    <t>水質保全</t>
    <rPh sb="0" eb="2">
      <t>スイシツ</t>
    </rPh>
    <rPh sb="2" eb="4">
      <t>ホゼン</t>
    </rPh>
    <phoneticPr fontId="9"/>
  </si>
  <si>
    <t>啓発・普及</t>
    <rPh sb="0" eb="2">
      <t>ケイハツ</t>
    </rPh>
    <rPh sb="3" eb="5">
      <t>フキュウ</t>
    </rPh>
    <phoneticPr fontId="9"/>
  </si>
  <si>
    <t>-</t>
    <phoneticPr fontId="9"/>
  </si>
  <si>
    <t>事務処理</t>
    <rPh sb="0" eb="2">
      <t>ジム</t>
    </rPh>
    <rPh sb="2" eb="4">
      <t>ショリ</t>
    </rPh>
    <phoneticPr fontId="9"/>
  </si>
  <si>
    <t>会議</t>
    <rPh sb="0" eb="2">
      <t>カイギ</t>
    </rPh>
    <phoneticPr fontId="9"/>
  </si>
  <si>
    <t>農地維持</t>
    <rPh sb="0" eb="2">
      <t>ノウチ</t>
    </rPh>
    <rPh sb="2" eb="4">
      <t>イジ</t>
    </rPh>
    <phoneticPr fontId="9"/>
  </si>
  <si>
    <t>推進活動</t>
    <rPh sb="0" eb="2">
      <t>スイシン</t>
    </rPh>
    <rPh sb="2" eb="4">
      <t>カツドウ</t>
    </rPh>
    <phoneticPr fontId="9"/>
  </si>
  <si>
    <t>機能診断</t>
    <rPh sb="0" eb="2">
      <t>キノウ</t>
    </rPh>
    <rPh sb="2" eb="4">
      <t>シンダン</t>
    </rPh>
    <phoneticPr fontId="9"/>
  </si>
  <si>
    <t>生態系保全</t>
    <rPh sb="0" eb="3">
      <t>セイタイケイ</t>
    </rPh>
    <rPh sb="3" eb="5">
      <t>ホゼン</t>
    </rPh>
    <phoneticPr fontId="9"/>
  </si>
  <si>
    <t>景観形成・生活環境保全</t>
    <rPh sb="0" eb="2">
      <t>ケイカン</t>
    </rPh>
    <rPh sb="2" eb="4">
      <t>ケイセイ</t>
    </rPh>
    <rPh sb="5" eb="7">
      <t>セイカツ</t>
    </rPh>
    <rPh sb="7" eb="9">
      <t>カンキョウ</t>
    </rPh>
    <rPh sb="9" eb="11">
      <t>ホゼン</t>
    </rPh>
    <phoneticPr fontId="9"/>
  </si>
  <si>
    <t>資源循環</t>
    <rPh sb="0" eb="2">
      <t>シゲン</t>
    </rPh>
    <rPh sb="2" eb="4">
      <t>ジュンカン</t>
    </rPh>
    <phoneticPr fontId="9"/>
  </si>
  <si>
    <t>増進活動</t>
    <rPh sb="0" eb="2">
      <t>ゾウシン</t>
    </rPh>
    <rPh sb="2" eb="4">
      <t>カツドウ</t>
    </rPh>
    <phoneticPr fontId="9"/>
  </si>
  <si>
    <t>長寿命化</t>
    <rPh sb="0" eb="4">
      <t>チョウジュミョウカ</t>
    </rPh>
    <phoneticPr fontId="9"/>
  </si>
  <si>
    <t>総参加
人数</t>
    <rPh sb="0" eb="1">
      <t>ソウ</t>
    </rPh>
    <rPh sb="1" eb="3">
      <t>サンカ</t>
    </rPh>
    <rPh sb="4" eb="6">
      <t>ニンズウ</t>
    </rPh>
    <phoneticPr fontId="4"/>
  </si>
  <si>
    <t>農業者
以外</t>
    <rPh sb="0" eb="3">
      <t>ノウギョウシャ</t>
    </rPh>
    <rPh sb="4" eb="6">
      <t>イガイ</t>
    </rPh>
    <phoneticPr fontId="4"/>
  </si>
  <si>
    <t>活動参加人数</t>
    <rPh sb="0" eb="2">
      <t>カツドウ</t>
    </rPh>
    <rPh sb="2" eb="4">
      <t>サンカ</t>
    </rPh>
    <rPh sb="4" eb="6">
      <t>ニンズウ</t>
    </rPh>
    <phoneticPr fontId="4"/>
  </si>
  <si>
    <t>活動実施日時</t>
    <rPh sb="0" eb="2">
      <t>カツドウ</t>
    </rPh>
    <rPh sb="2" eb="4">
      <t>ジッシ</t>
    </rPh>
    <rPh sb="4" eb="6">
      <t>ニチジ</t>
    </rPh>
    <phoneticPr fontId="4"/>
  </si>
  <si>
    <t>（様式第１－６号）</t>
    <rPh sb="1" eb="3">
      <t>ヨウシキ</t>
    </rPh>
    <rPh sb="3" eb="4">
      <t>ダイ</t>
    </rPh>
    <rPh sb="7" eb="8">
      <t>ゴウ</t>
    </rPh>
    <phoneticPr fontId="4"/>
  </si>
  <si>
    <t>水田貯留・地下水かん養</t>
    <rPh sb="0" eb="2">
      <t>スイデン</t>
    </rPh>
    <rPh sb="2" eb="4">
      <t>チョリュウ</t>
    </rPh>
    <rPh sb="5" eb="8">
      <t>チカスイ</t>
    </rPh>
    <rPh sb="10" eb="11">
      <t>ヨウ</t>
    </rPh>
    <phoneticPr fontId="9"/>
  </si>
  <si>
    <t>支払区分</t>
    <rPh sb="0" eb="2">
      <t>シハライ</t>
    </rPh>
    <rPh sb="2" eb="4">
      <t>クブン</t>
    </rPh>
    <phoneticPr fontId="4"/>
  </si>
  <si>
    <t>－</t>
    <phoneticPr fontId="3"/>
  </si>
  <si>
    <t>×</t>
    <phoneticPr fontId="3"/>
  </si>
  <si>
    <t>○○</t>
    <phoneticPr fontId="4"/>
  </si>
  <si>
    <t>この線より上に行を挿入してください。</t>
    <rPh sb="2" eb="3">
      <t>セン</t>
    </rPh>
    <rPh sb="5" eb="6">
      <t>ウエ</t>
    </rPh>
    <rPh sb="7" eb="8">
      <t>ギョウ</t>
    </rPh>
    <rPh sb="9" eb="11">
      <t>ソウニュウ</t>
    </rPh>
    <phoneticPr fontId="4"/>
  </si>
  <si>
    <t>km</t>
    <phoneticPr fontId="3"/>
  </si>
  <si>
    <t>箇所</t>
    <rPh sb="0" eb="2">
      <t>カショ</t>
    </rPh>
    <phoneticPr fontId="3"/>
  </si>
  <si>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</si>
  <si>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活動に参加した最大人数</t>
    <rPh sb="0" eb="2">
      <t>カツドウ</t>
    </rPh>
    <rPh sb="3" eb="5">
      <t>サンカ</t>
    </rPh>
    <rPh sb="7" eb="9">
      <t>サイダイ</t>
    </rPh>
    <rPh sb="9" eb="11">
      <t>ニンズウ</t>
    </rPh>
    <phoneticPr fontId="4"/>
  </si>
  <si>
    <t>点検・計画策定</t>
    <rPh sb="0" eb="2">
      <t>テンケン</t>
    </rPh>
    <rPh sb="3" eb="5">
      <t>ケイカク</t>
    </rPh>
    <rPh sb="5" eb="7">
      <t>サクテイ</t>
    </rPh>
    <phoneticPr fontId="9"/>
  </si>
  <si>
    <t>機能診断・計画策定</t>
    <rPh sb="0" eb="2">
      <t>キノウ</t>
    </rPh>
    <rPh sb="2" eb="4">
      <t>シンダン</t>
    </rPh>
    <rPh sb="5" eb="7">
      <t>ケイカク</t>
    </rPh>
    <rPh sb="7" eb="9">
      <t>サクテイ</t>
    </rPh>
    <phoneticPr fontId="9"/>
  </si>
  <si>
    <t>研修</t>
    <rPh sb="0" eb="2">
      <t>ケンシュウ</t>
    </rPh>
    <phoneticPr fontId="3"/>
  </si>
  <si>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</si>
  <si>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</si>
  <si>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61　水路の補修</t>
    <rPh sb="3" eb="5">
      <t>スイロ</t>
    </rPh>
    <rPh sb="6" eb="8">
      <t>ホシュウ</t>
    </rPh>
    <phoneticPr fontId="3"/>
  </si>
  <si>
    <t>62　水路の更新等</t>
    <rPh sb="3" eb="5">
      <t>スイロ</t>
    </rPh>
    <rPh sb="6" eb="8">
      <t>コウシン</t>
    </rPh>
    <rPh sb="8" eb="9">
      <t>トウ</t>
    </rPh>
    <phoneticPr fontId="3"/>
  </si>
  <si>
    <t>63　農道の補修</t>
    <rPh sb="3" eb="5">
      <t>ノウドウ</t>
    </rPh>
    <rPh sb="6" eb="8">
      <t>ホシュウ</t>
    </rPh>
    <phoneticPr fontId="3"/>
  </si>
  <si>
    <t>64　農道の更新等</t>
    <rPh sb="3" eb="5">
      <t>ノウドウ</t>
    </rPh>
    <rPh sb="6" eb="8">
      <t>コウシン</t>
    </rPh>
    <rPh sb="8" eb="9">
      <t>トウ</t>
    </rPh>
    <phoneticPr fontId="3"/>
  </si>
  <si>
    <t>65　ため池の補修</t>
    <rPh sb="5" eb="6">
      <t>イケ</t>
    </rPh>
    <rPh sb="7" eb="9">
      <t>ホシュウ</t>
    </rPh>
    <phoneticPr fontId="3"/>
  </si>
  <si>
    <t>66　ため池（附帯施設）の更新等</t>
    <rPh sb="5" eb="6">
      <t>イケ</t>
    </rPh>
    <rPh sb="7" eb="9">
      <t>フタイ</t>
    </rPh>
    <rPh sb="9" eb="11">
      <t>シセツ</t>
    </rPh>
    <rPh sb="13" eb="15">
      <t>コウシン</t>
    </rPh>
    <rPh sb="15" eb="16">
      <t>トウ</t>
    </rPh>
    <phoneticPr fontId="3"/>
  </si>
  <si>
    <t>備考（具体的な活動内容を記入）</t>
    <rPh sb="0" eb="2">
      <t>ビコウ</t>
    </rPh>
    <rPh sb="3" eb="6">
      <t>グタイテキ</t>
    </rPh>
    <rPh sb="7" eb="9">
      <t>カツドウ</t>
    </rPh>
    <rPh sb="9" eb="11">
      <t>ナイヨウ</t>
    </rPh>
    <rPh sb="12" eb="14">
      <t>キニュウ</t>
    </rPh>
    <phoneticPr fontId="4"/>
  </si>
  <si>
    <t>循環かんがいによる水質保全</t>
    <rPh sb="0" eb="2">
      <t>ジュンカン</t>
    </rPh>
    <rPh sb="9" eb="11">
      <t>スイシツ</t>
    </rPh>
    <rPh sb="11" eb="13">
      <t>ホゼン</t>
    </rPh>
    <phoneticPr fontId="3"/>
  </si>
  <si>
    <t>浄化水路による水質保全</t>
    <rPh sb="0" eb="2">
      <t>ジョウカ</t>
    </rPh>
    <rPh sb="2" eb="4">
      <t>スイロ</t>
    </rPh>
    <rPh sb="7" eb="9">
      <t>スイシツ</t>
    </rPh>
    <rPh sb="9" eb="11">
      <t>ホゼン</t>
    </rPh>
    <phoneticPr fontId="3"/>
  </si>
  <si>
    <t>地下水かん養</t>
    <rPh sb="0" eb="3">
      <t>チカスイ</t>
    </rPh>
    <rPh sb="5" eb="6">
      <t>ヨウ</t>
    </rPh>
    <phoneticPr fontId="3"/>
  </si>
  <si>
    <t>持続的な水管理</t>
    <rPh sb="0" eb="3">
      <t>ジゾクテキ</t>
    </rPh>
    <rPh sb="4" eb="5">
      <t>ミズ</t>
    </rPh>
    <rPh sb="5" eb="7">
      <t>カンリ</t>
    </rPh>
    <phoneticPr fontId="3"/>
  </si>
  <si>
    <t>土壌流出防止</t>
    <rPh sb="0" eb="2">
      <t>ドジョウ</t>
    </rPh>
    <rPh sb="2" eb="4">
      <t>リュウシュツ</t>
    </rPh>
    <rPh sb="4" eb="6">
      <t>ボウシ</t>
    </rPh>
    <phoneticPr fontId="3"/>
  </si>
  <si>
    <t>生物多様性の回復</t>
    <rPh sb="0" eb="2">
      <t>セイブツ</t>
    </rPh>
    <rPh sb="2" eb="5">
      <t>タヨウセイ</t>
    </rPh>
    <rPh sb="6" eb="8">
      <t>カイフク</t>
    </rPh>
    <phoneticPr fontId="3"/>
  </si>
  <si>
    <t>水環境の回復</t>
    <rPh sb="0" eb="3">
      <t>ミズカンキョウ</t>
    </rPh>
    <rPh sb="4" eb="6">
      <t>カイフク</t>
    </rPh>
    <phoneticPr fontId="3"/>
  </si>
  <si>
    <t>持続的な畦畔管理</t>
    <rPh sb="0" eb="3">
      <t>ジゾクテキ</t>
    </rPh>
    <rPh sb="4" eb="6">
      <t>ケイハン</t>
    </rPh>
    <rPh sb="6" eb="8">
      <t>カンリ</t>
    </rPh>
    <phoneticPr fontId="3"/>
  </si>
  <si>
    <t>専門家の指導</t>
    <rPh sb="0" eb="3">
      <t>センモンカ</t>
    </rPh>
    <rPh sb="4" eb="6">
      <t>シドウ</t>
    </rPh>
    <phoneticPr fontId="3"/>
  </si>
  <si>
    <t>日付</t>
    <rPh sb="0" eb="2">
      <t>ヒヅケ</t>
    </rPh>
    <phoneticPr fontId="4"/>
  </si>
  <si>
    <t>年度　多面的機能支払交付金　活動記録</t>
    <phoneticPr fontId="4"/>
  </si>
  <si>
    <t>共同</t>
    <rPh sb="0" eb="2">
      <t>キョウドウ</t>
    </rPh>
    <phoneticPr fontId="9"/>
  </si>
  <si>
    <t>組織名：</t>
    <rPh sb="0" eb="3">
      <t>ソシキメイ</t>
    </rPh>
    <phoneticPr fontId="4"/>
  </si>
  <si>
    <t>番号</t>
    <rPh sb="0" eb="2">
      <t>バンゴウ</t>
    </rPh>
    <phoneticPr fontId="3"/>
  </si>
  <si>
    <t>生態系保全</t>
    <rPh sb="0" eb="3">
      <t>セイタイケイ</t>
    </rPh>
    <rPh sb="3" eb="5">
      <t>ホゼン</t>
    </rPh>
    <phoneticPr fontId="3"/>
  </si>
  <si>
    <t>水質保全</t>
    <rPh sb="0" eb="2">
      <t>スイシツ</t>
    </rPh>
    <rPh sb="2" eb="4">
      <t>ホゼン</t>
    </rPh>
    <phoneticPr fontId="3"/>
  </si>
  <si>
    <t>景観形成・生活環境保全</t>
    <rPh sb="0" eb="2">
      <t>ケイカン</t>
    </rPh>
    <rPh sb="2" eb="4">
      <t>ケイセイ</t>
    </rPh>
    <rPh sb="5" eb="7">
      <t>セイカツ</t>
    </rPh>
    <rPh sb="7" eb="9">
      <t>カンキョウ</t>
    </rPh>
    <rPh sb="9" eb="11">
      <t>ホゼン</t>
    </rPh>
    <phoneticPr fontId="3"/>
  </si>
  <si>
    <t>水田貯留・地下水かん養</t>
    <rPh sb="0" eb="2">
      <t>スイデン</t>
    </rPh>
    <rPh sb="2" eb="4">
      <t>チョリュウ</t>
    </rPh>
    <rPh sb="5" eb="8">
      <t>チカスイ</t>
    </rPh>
    <rPh sb="10" eb="11">
      <t>ヨウ</t>
    </rPh>
    <phoneticPr fontId="3"/>
  </si>
  <si>
    <t>資源循環</t>
    <rPh sb="0" eb="2">
      <t>シゲン</t>
    </rPh>
    <rPh sb="2" eb="4">
      <t>ジュンカン</t>
    </rPh>
    <phoneticPr fontId="3"/>
  </si>
  <si>
    <t>１.農業者個人</t>
    <rPh sb="2" eb="5">
      <t>ノウギョウシャ</t>
    </rPh>
    <rPh sb="5" eb="7">
      <t>コジン</t>
    </rPh>
    <phoneticPr fontId="3"/>
  </si>
  <si>
    <t>２.農事組合法人</t>
    <rPh sb="2" eb="4">
      <t>ノウジ</t>
    </rPh>
    <rPh sb="4" eb="6">
      <t>クミアイ</t>
    </rPh>
    <rPh sb="6" eb="8">
      <t>ホウジン</t>
    </rPh>
    <phoneticPr fontId="3"/>
  </si>
  <si>
    <t>３.営農組合</t>
    <rPh sb="2" eb="4">
      <t>エイノウ</t>
    </rPh>
    <rPh sb="4" eb="6">
      <t>クミアイ</t>
    </rPh>
    <phoneticPr fontId="3"/>
  </si>
  <si>
    <t>４.その他の農業者団体</t>
    <rPh sb="4" eb="5">
      <t>タ</t>
    </rPh>
    <rPh sb="6" eb="9">
      <t>ノウギョウシャ</t>
    </rPh>
    <rPh sb="9" eb="11">
      <t>ダンタイ</t>
    </rPh>
    <phoneticPr fontId="3"/>
  </si>
  <si>
    <t>５.農業者以外個人</t>
    <rPh sb="2" eb="5">
      <t>ノウギョウシャ</t>
    </rPh>
    <rPh sb="5" eb="7">
      <t>イガイ</t>
    </rPh>
    <rPh sb="7" eb="9">
      <t>コジン</t>
    </rPh>
    <phoneticPr fontId="3"/>
  </si>
  <si>
    <t>６.自治会</t>
    <rPh sb="2" eb="5">
      <t>ジチカイ</t>
    </rPh>
    <phoneticPr fontId="3"/>
  </si>
  <si>
    <t>７.女性会</t>
    <rPh sb="2" eb="5">
      <t>ジョセイカイ</t>
    </rPh>
    <phoneticPr fontId="3"/>
  </si>
  <si>
    <t>８.子供会</t>
    <rPh sb="2" eb="5">
      <t>コドモカイ</t>
    </rPh>
    <phoneticPr fontId="3"/>
  </si>
  <si>
    <t>９.土地改良区</t>
    <rPh sb="2" eb="4">
      <t>トチ</t>
    </rPh>
    <rPh sb="4" eb="7">
      <t>カイリョウク</t>
    </rPh>
    <phoneticPr fontId="3"/>
  </si>
  <si>
    <t>10.JA</t>
    <phoneticPr fontId="3"/>
  </si>
  <si>
    <t>11.学校・PTA</t>
    <rPh sb="3" eb="5">
      <t>ガッコウ</t>
    </rPh>
    <phoneticPr fontId="3"/>
  </si>
  <si>
    <t>12.NPO</t>
    <phoneticPr fontId="3"/>
  </si>
  <si>
    <t>13.その他の農業者以外団体</t>
    <rPh sb="5" eb="6">
      <t>タ</t>
    </rPh>
    <rPh sb="7" eb="10">
      <t>ノウギョウシャ</t>
    </rPh>
    <rPh sb="10" eb="12">
      <t>イガイ</t>
    </rPh>
    <rPh sb="12" eb="14">
      <t>ダンタイ</t>
    </rPh>
    <phoneticPr fontId="3"/>
  </si>
  <si>
    <t>１.前年度持越</t>
    <rPh sb="2" eb="5">
      <t>ゼンネンド</t>
    </rPh>
    <rPh sb="5" eb="7">
      <t>モチコシ</t>
    </rPh>
    <phoneticPr fontId="3"/>
  </si>
  <si>
    <t>２.交付金</t>
    <rPh sb="2" eb="5">
      <t>コウフキン</t>
    </rPh>
    <phoneticPr fontId="3"/>
  </si>
  <si>
    <t>３.利子等</t>
    <rPh sb="2" eb="4">
      <t>リシ</t>
    </rPh>
    <rPh sb="4" eb="5">
      <t>トウ</t>
    </rPh>
    <phoneticPr fontId="3"/>
  </si>
  <si>
    <t>４.日当</t>
    <rPh sb="2" eb="4">
      <t>ニットウ</t>
    </rPh>
    <phoneticPr fontId="3"/>
  </si>
  <si>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</si>
  <si>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</si>
  <si>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</si>
  <si>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</si>
  <si>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</si>
  <si>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</si>
  <si>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</si>
  <si>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</si>
  <si>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</si>
  <si>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</si>
  <si>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</si>
  <si>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</si>
  <si>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</si>
  <si>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</si>
  <si>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</si>
  <si>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</si>
  <si>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</si>
  <si>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</si>
  <si>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</si>
  <si>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</si>
  <si>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</si>
  <si>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</si>
  <si>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</si>
  <si>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</si>
  <si>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</si>
  <si>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</si>
  <si>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</si>
  <si>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</si>
  <si>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</si>
  <si>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</si>
  <si>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</si>
  <si>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</si>
  <si>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</si>
  <si>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</si>
  <si>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</si>
  <si>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</si>
  <si>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</si>
  <si>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</si>
  <si>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</si>
  <si>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</si>
  <si>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59 都道府県、市町村が特に認める活動</t>
  </si>
  <si>
    <t>61 水路の補修</t>
  </si>
  <si>
    <t>62 水路の更新等</t>
  </si>
  <si>
    <t>63 農道の補修</t>
  </si>
  <si>
    <t>64 農道の更新等</t>
  </si>
  <si>
    <t>65 ため池の補修</t>
  </si>
  <si>
    <t>66 ため池（附帯施設）の更新等</t>
  </si>
  <si>
    <t>A.■か□</t>
    <phoneticPr fontId="4"/>
  </si>
  <si>
    <t>B.○か空白</t>
    <rPh sb="4" eb="6">
      <t>クウハク</t>
    </rPh>
    <phoneticPr fontId="4"/>
  </si>
  <si>
    <t>C.○か－か×</t>
    <phoneticPr fontId="4"/>
  </si>
  <si>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</si>
  <si>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</si>
  <si>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</si>
  <si>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</si>
  <si>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</si>
  <si>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</si>
  <si>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F.施設</t>
    <rPh sb="2" eb="4">
      <t>シセツ</t>
    </rPh>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</si>
  <si>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9"/>
  </si>
  <si>
    <t>40 外来種の駆除（生態系保全）</t>
    <rPh sb="3" eb="6">
      <t>ガイライシュ</t>
    </rPh>
    <rPh sb="7" eb="9">
      <t>クジョ</t>
    </rPh>
    <rPh sb="10" eb="13">
      <t>セイタイケイ</t>
    </rPh>
    <rPh sb="13" eb="15">
      <t>ホゼン</t>
    </rPh>
    <phoneticPr fontId="9"/>
  </si>
  <si>
    <t>41 その他（生態系保全）</t>
    <rPh sb="5" eb="6">
      <t>タ</t>
    </rPh>
    <rPh sb="7" eb="10">
      <t>セイタイケイ</t>
    </rPh>
    <rPh sb="10" eb="12">
      <t>ホゼン</t>
    </rPh>
    <phoneticPr fontId="9"/>
  </si>
  <si>
    <t>42 水質モニタリングの実施・記録管理（水質保全）</t>
    <rPh sb="3" eb="5">
      <t>スイシツ</t>
    </rPh>
    <rPh sb="12" eb="14">
      <t>ジッシ</t>
    </rPh>
    <rPh sb="15" eb="17">
      <t>キロク</t>
    </rPh>
    <rPh sb="17" eb="19">
      <t>カンリ</t>
    </rPh>
    <rPh sb="20" eb="22">
      <t>スイシツ</t>
    </rPh>
    <rPh sb="22" eb="24">
      <t>ホゼン</t>
    </rPh>
    <phoneticPr fontId="9"/>
  </si>
  <si>
    <t>43 畑からの土砂流出対策（水質保全）</t>
    <rPh sb="3" eb="4">
      <t>ハタケ</t>
    </rPh>
    <rPh sb="7" eb="9">
      <t>ドシャ</t>
    </rPh>
    <rPh sb="9" eb="11">
      <t>リュウシュツ</t>
    </rPh>
    <rPh sb="11" eb="13">
      <t>タイサク</t>
    </rPh>
    <rPh sb="14" eb="16">
      <t>スイシツ</t>
    </rPh>
    <rPh sb="16" eb="18">
      <t>ホゼン</t>
    </rPh>
    <phoneticPr fontId="9"/>
  </si>
  <si>
    <t>44 その他（水質保全）</t>
    <rPh sb="5" eb="6">
      <t>タ</t>
    </rPh>
    <rPh sb="7" eb="9">
      <t>スイシツ</t>
    </rPh>
    <rPh sb="9" eb="11">
      <t>ホゼン</t>
    </rPh>
    <phoneticPr fontId="9"/>
  </si>
  <si>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9"/>
  </si>
  <si>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9"/>
  </si>
  <si>
    <t>47 その他（景観形成・生活環境保全）</t>
    <rPh sb="5" eb="6">
      <t>タ</t>
    </rPh>
    <rPh sb="7" eb="9">
      <t>ケイカン</t>
    </rPh>
    <rPh sb="9" eb="11">
      <t>ケイセイ</t>
    </rPh>
    <rPh sb="12" eb="14">
      <t>セイカツ</t>
    </rPh>
    <rPh sb="14" eb="16">
      <t>カンキョウ</t>
    </rPh>
    <rPh sb="16" eb="18">
      <t>ホゼン</t>
    </rPh>
    <phoneticPr fontId="9"/>
  </si>
  <si>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9"/>
  </si>
  <si>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9"/>
  </si>
  <si>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9"/>
  </si>
  <si>
    <t>51 啓発・普及活動</t>
    <phoneticPr fontId="3"/>
  </si>
  <si>
    <t>100 ほにゃらら</t>
    <phoneticPr fontId="3"/>
  </si>
  <si>
    <t>Ｋ.農村環境保全活動</t>
    <phoneticPr fontId="9"/>
  </si>
  <si>
    <t>Ｌ.増進活動</t>
    <phoneticPr fontId="9"/>
  </si>
  <si>
    <t>Ｍ.長寿命化</t>
    <rPh sb="2" eb="6">
      <t>チョウジュミョウカ</t>
    </rPh>
    <phoneticPr fontId="9"/>
  </si>
  <si>
    <t>活動項目</t>
    <rPh sb="0" eb="2">
      <t>カツドウ</t>
    </rPh>
    <rPh sb="2" eb="4">
      <t>コウモク</t>
    </rPh>
    <phoneticPr fontId="3"/>
  </si>
  <si>
    <t>支払区分</t>
    <rPh sb="0" eb="2">
      <t>シハライ</t>
    </rPh>
    <rPh sb="2" eb="4">
      <t>クブン</t>
    </rPh>
    <phoneticPr fontId="9"/>
  </si>
  <si>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</si>
  <si>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</si>
  <si>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</si>
  <si>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　　　　「データ」タブの「データの入力規則」を選択する。</t>
    <phoneticPr fontId="3"/>
  </si>
  <si>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3"/>
  </si>
  <si>
    <t>　　　新たに行を追加し、追加した取組を入力する。</t>
    <rPh sb="19" eb="21">
      <t>ニュウリョク</t>
    </rPh>
    <phoneticPr fontId="3"/>
  </si>
  <si>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3"/>
  </si>
  <si>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</si>
  <si>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</si>
  <si>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</si>
  <si>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</si>
  <si>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</si>
  <si>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</si>
  <si>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</si>
  <si>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</si>
  <si>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3"/>
  </si>
  <si>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3"/>
  </si>
  <si>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</si>
  <si>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③長寿命化の項目を追加する場合</t>
    <rPh sb="1" eb="5">
      <t>チョウジュミョウカ</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</si>
  <si>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</si>
  <si>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②多面的機能の増進を図る活動の項目を追加する場合</t>
    <rPh sb="1" eb="4">
      <t>タメンテキ</t>
    </rPh>
    <rPh sb="4" eb="6">
      <t>キノウ</t>
    </rPh>
    <rPh sb="7" eb="9">
      <t>ゾウシン</t>
    </rPh>
    <rPh sb="10" eb="11">
      <t>ハカ</t>
    </rPh>
    <rPh sb="12" eb="14">
      <t>カツドウ</t>
    </rPh>
    <phoneticPr fontId="3"/>
  </si>
  <si>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3"/>
  </si>
  <si>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3"/>
  </si>
  <si>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</si>
  <si>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</si>
  <si>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</si>
  <si>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</si>
  <si>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3"/>
  </si>
  <si>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</si>
  <si>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　５）リストの中から２）で設定したリスト名を選択し確定する。</t>
    <rPh sb="7" eb="8">
      <t>ナカ</t>
    </rPh>
    <rPh sb="13" eb="15">
      <t>セッテイ</t>
    </rPh>
    <rPh sb="20" eb="21">
      <t>メイ</t>
    </rPh>
    <rPh sb="22" eb="24">
      <t>センタク</t>
    </rPh>
    <rPh sb="25" eb="27">
      <t>カクテイ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</si>
  <si>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</si>
  <si>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3"/>
  </si>
  <si>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</si>
  <si>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農用地</t>
    <rPh sb="0" eb="3">
      <t>ノウヨウチ</t>
    </rPh>
    <phoneticPr fontId="3"/>
  </si>
  <si>
    <t>100 融雪のための融雪剤散布</t>
    <rPh sb="4" eb="6">
      <t>ユウセツ</t>
    </rPh>
    <rPh sb="10" eb="15">
      <t>ユウセツザイサンプ</t>
    </rPh>
    <phoneticPr fontId="3"/>
  </si>
  <si>
    <t>101 融雪排水促進のための溝きり</t>
    <rPh sb="4" eb="6">
      <t>ユウセツ</t>
    </rPh>
    <rPh sb="6" eb="8">
      <t>ハイスイ</t>
    </rPh>
    <rPh sb="8" eb="10">
      <t>ソクシン</t>
    </rPh>
    <rPh sb="14" eb="15">
      <t>ミゾ</t>
    </rPh>
    <phoneticPr fontId="3"/>
  </si>
  <si>
    <t>令和</t>
    <rPh sb="0" eb="2">
      <t>レイワ</t>
    </rPh>
    <phoneticPr fontId="4"/>
  </si>
  <si>
    <t>57 やすらぎ・福祉及び教育機能の活用</t>
    <phoneticPr fontId="3"/>
  </si>
  <si>
    <t>301 事務・組織運営等に関する研修</t>
    <phoneticPr fontId="3"/>
  </si>
  <si>
    <t>302 機械の安全使用に関する研修</t>
    <phoneticPr fontId="3"/>
  </si>
  <si>
    <t>活動区分</t>
    <rPh sb="0" eb="2">
      <t>カツドウ</t>
    </rPh>
    <rPh sb="2" eb="4">
      <t>クブン</t>
    </rPh>
    <phoneticPr fontId="4"/>
  </si>
  <si>
    <t>53 鳥獣被害防止対策及び環境改善活動の強化</t>
    <rPh sb="3" eb="5">
      <t>チョウジュウ</t>
    </rPh>
    <rPh sb="5" eb="7">
      <t>ヒガイ</t>
    </rPh>
    <rPh sb="7" eb="9">
      <t>ボウシ</t>
    </rPh>
    <rPh sb="9" eb="11">
      <t>タイサク</t>
    </rPh>
    <rPh sb="11" eb="12">
      <t>オヨ</t>
    </rPh>
    <phoneticPr fontId="4"/>
  </si>
  <si>
    <t>農用地</t>
    <rPh sb="0" eb="3">
      <t>ノウヨウチ</t>
    </rPh>
    <phoneticPr fontId="3"/>
  </si>
  <si>
    <t>★「活動項目番号」欄には、実施要領別記1-2の国が定める活動指針における取組の番号及び要領第1の２の(1)に基づき都道府県が定める要綱基本方針において追加された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Ph sb="6" eb="8">
      <t>バンゴウ</t>
    </rPh>
    <rPh sb="9" eb="10">
      <t>ラン</t>
    </rPh>
    <rPh sb="13" eb="15">
      <t>ジッシ</t>
    </rPh>
    <rPh sb="15" eb="17">
      <t>ヨウリョウ</t>
    </rPh>
    <rPh sb="17" eb="19">
      <t>ベッキ</t>
    </rPh>
    <rPh sb="23" eb="24">
      <t>クニ</t>
    </rPh>
    <rPh sb="25" eb="26">
      <t>サダ</t>
    </rPh>
    <rPh sb="28" eb="30">
      <t>カツドウ</t>
    </rPh>
    <rPh sb="30" eb="32">
      <t>シシン</t>
    </rPh>
    <rPh sb="36" eb="38">
      <t>トリクミ</t>
    </rPh>
    <rPh sb="39" eb="41">
      <t>バンゴウ</t>
    </rPh>
    <rPh sb="41" eb="42">
      <t>オヨ</t>
    </rPh>
    <rPh sb="43" eb="45">
      <t>ヨウリョウ</t>
    </rPh>
    <rPh sb="45" eb="46">
      <t>ダイ</t>
    </rPh>
    <rPh sb="54" eb="55">
      <t>モト</t>
    </rPh>
    <rPh sb="57" eb="61">
      <t>トドウフケン</t>
    </rPh>
    <rPh sb="62" eb="63">
      <t>サダ</t>
    </rPh>
    <rPh sb="65" eb="67">
      <t>ヨウコウ</t>
    </rPh>
    <rPh sb="67" eb="69">
      <t>キホン</t>
    </rPh>
    <rPh sb="69" eb="71">
      <t>ホウシン</t>
    </rPh>
    <rPh sb="75" eb="77">
      <t>ツイカ</t>
    </rPh>
    <rPh sb="89" eb="91">
      <t>バンゴウ</t>
    </rPh>
    <rPh sb="92" eb="94">
      <t>キニュウ</t>
    </rPh>
    <rPh sb="100" eb="101">
      <t>タ</t>
    </rPh>
    <rPh sb="102" eb="104">
      <t>ジム</t>
    </rPh>
    <rPh sb="104" eb="106">
      <t>ショリ</t>
    </rPh>
    <rPh sb="110" eb="111">
      <t>バン</t>
    </rPh>
    <rPh sb="112" eb="114">
      <t>カイギ</t>
    </rPh>
    <rPh sb="114" eb="115">
      <t>トウ</t>
    </rPh>
    <rPh sb="119" eb="120">
      <t>バン</t>
    </rPh>
    <rPh sb="121" eb="123">
      <t>キニュウ</t>
    </rPh>
    <rPh sb="129" eb="131">
      <t>ドウイツ</t>
    </rPh>
    <rPh sb="131" eb="132">
      <t>ヒ</t>
    </rPh>
    <rPh sb="133" eb="135">
      <t>フクスウ</t>
    </rPh>
    <rPh sb="136" eb="138">
      <t>カツドウ</t>
    </rPh>
    <rPh sb="139" eb="140">
      <t>オコナ</t>
    </rPh>
    <rPh sb="142" eb="144">
      <t>バアイ</t>
    </rPh>
    <rPh sb="146" eb="148">
      <t>ガイトウ</t>
    </rPh>
    <rPh sb="150" eb="151">
      <t>スベ</t>
    </rPh>
    <rPh sb="153" eb="155">
      <t>カツドウ</t>
    </rPh>
    <rPh sb="155" eb="157">
      <t>コウモク</t>
    </rPh>
    <rPh sb="157" eb="159">
      <t>バンゴウ</t>
    </rPh>
    <rPh sb="160" eb="162">
      <t>ヒダリヅ</t>
    </rPh>
    <rPh sb="164" eb="165">
      <t>イチ</t>
    </rPh>
    <rPh sb="165" eb="166">
      <t>ギョウ</t>
    </rPh>
    <rPh sb="167" eb="169">
      <t>キニュウ</t>
    </rPh>
    <rPh sb="176" eb="178">
      <t>バンゴウ</t>
    </rPh>
    <rPh sb="178" eb="179">
      <t>ラン</t>
    </rPh>
    <rPh sb="180" eb="181">
      <t>タ</t>
    </rPh>
    <rPh sb="184" eb="186">
      <t>バアイ</t>
    </rPh>
    <rPh sb="188" eb="191">
      <t>フクスウギョウ</t>
    </rPh>
    <rPh sb="192" eb="193">
      <t>ワ</t>
    </rPh>
    <rPh sb="195" eb="197">
      <t>キニュウ</t>
    </rPh>
    <phoneticPr fontId="4"/>
  </si>
  <si>
    <t>活動項目番号（左詰め）</t>
    <rPh sb="0" eb="2">
      <t>カツドウ</t>
    </rPh>
    <rPh sb="2" eb="4">
      <t>コウモク</t>
    </rPh>
    <rPh sb="4" eb="6">
      <t>バンゴウ</t>
    </rPh>
    <rPh sb="7" eb="8">
      <t>ヒダリ</t>
    </rPh>
    <rPh sb="8" eb="9">
      <t>ツ</t>
    </rPh>
    <phoneticPr fontId="4"/>
  </si>
  <si>
    <t>福島県版様式</t>
    <rPh sb="0" eb="3">
      <t>フクシマケン</t>
    </rPh>
    <rPh sb="3" eb="4">
      <t>バン</t>
    </rPh>
    <rPh sb="4" eb="6">
      <t>ヨウシキ</t>
    </rPh>
    <phoneticPr fontId="4"/>
  </si>
  <si>
    <t>【活動組織から市町村に提出するもの】</t>
    <phoneticPr fontId="27"/>
  </si>
  <si>
    <t>58-2　広域活動組織における活動支援班による活動の実施</t>
    <phoneticPr fontId="4"/>
  </si>
  <si>
    <t>58-3 水管理を通じた環境負荷低減活動の強化</t>
    <phoneticPr fontId="4"/>
  </si>
  <si>
    <t>58-2</t>
    <phoneticPr fontId="3"/>
  </si>
  <si>
    <t>58-3</t>
    <phoneticPr fontId="3"/>
  </si>
  <si>
    <t>５.外注費</t>
    <rPh sb="2" eb="5">
      <t>ガイチュウヒ</t>
    </rPh>
    <phoneticPr fontId="3"/>
  </si>
  <si>
    <t>６.その他支出</t>
    <rPh sb="4" eb="5">
      <t>タ</t>
    </rPh>
    <rPh sb="5" eb="7">
      <t>シシュツ</t>
    </rPh>
    <phoneticPr fontId="3"/>
  </si>
  <si>
    <t>７.返還</t>
    <rPh sb="2" eb="4">
      <t>ヘンカン</t>
    </rPh>
    <phoneticPr fontId="3"/>
  </si>
  <si>
    <t>55防災・減災力の強化</t>
    <rPh sb="2" eb="4">
      <t>ボウサイ</t>
    </rPh>
    <rPh sb="5" eb="6">
      <t>ゲン</t>
    </rPh>
    <rPh sb="6" eb="7">
      <t>サイ</t>
    </rPh>
    <rPh sb="7" eb="8">
      <t>リョク</t>
    </rPh>
    <rPh sb="9" eb="11">
      <t>キョウカ</t>
    </rPh>
    <phoneticPr fontId="3"/>
  </si>
  <si>
    <t>54地域住民による直営施工</t>
    <rPh sb="2" eb="4">
      <t>チイキ</t>
    </rPh>
    <rPh sb="4" eb="6">
      <t>ジュウミン</t>
    </rPh>
    <rPh sb="9" eb="11">
      <t>チョクエイ</t>
    </rPh>
    <rPh sb="11" eb="13">
      <t>セコウ</t>
    </rPh>
    <phoneticPr fontId="3"/>
  </si>
  <si>
    <t>52遊休農地の有効活用</t>
    <rPh sb="2" eb="4">
      <t>ユウキュウ</t>
    </rPh>
    <rPh sb="4" eb="6">
      <t>ノウチ</t>
    </rPh>
    <rPh sb="7" eb="9">
      <t>ユウコウ</t>
    </rPh>
    <rPh sb="9" eb="11">
      <t>カツヨウ</t>
    </rPh>
    <phoneticPr fontId="3"/>
  </si>
  <si>
    <t>102 配水操作</t>
    <rPh sb="4" eb="6">
      <t>ハイスイ</t>
    </rPh>
    <rPh sb="6" eb="8">
      <t>ソウサ</t>
    </rPh>
    <phoneticPr fontId="3"/>
  </si>
  <si>
    <t>103 配水操作</t>
    <rPh sb="4" eb="6">
      <t>ハイスイ</t>
    </rPh>
    <rPh sb="6" eb="8">
      <t>ソウサ</t>
    </rPh>
    <phoneticPr fontId="3"/>
  </si>
  <si>
    <t>60 広報活動・農村関係人口の拡大</t>
    <rPh sb="9" eb="10">
      <t>ムラ</t>
    </rPh>
    <phoneticPr fontId="3"/>
  </si>
  <si>
    <t>活動時間</t>
    <rPh sb="0" eb="2">
      <t>カツドウ</t>
    </rPh>
    <rPh sb="2" eb="4">
      <t>ジカン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</si>
</sst>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m&quot;月&quot;d&quot;日&quot;;@"/>
    <numFmt numFmtId="177" formatCode="0_);[Red]\(0\)"/>
    <numFmt numFmtId="178" formatCode="m/d;@"/>
    <numFmt numFmtId="179" formatCode="h&quot;時&quot;mm&quot;分&quot;;@"/>
    <numFmt numFmtId="180" formatCode="#&quot;人&quot;;;"/>
    <numFmt numFmtId="181" formatCode="@&quot;人&quot;"/>
    <numFmt numFmtId="182" formatCode="h:mm;@"/>
    <numFmt numFmtId="183" formatCode="#0.0&quot;時間&quot;"/>
    <numFmt numFmtId="184" formatCode="#,##0&quot;人&quot;"/>
    <numFmt numFmtId="185" formatCode="General&quot;時間&quot;"/>
  </numFmts>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6"/>
      <name val="ＭＳ Ｐゴシック"/>
      <family val="3"/>
      <charset val="128"/>
    </font>
    <font>
      <sz val="10"/>
      <name val="Meiryo UI"/>
      <family val="3"/>
      <charset val="128"/>
    </font>
    <font>
      <b/>
      <sz val="14"/>
      <name val="メイリオ"/>
      <family val="3"/>
      <charset val="128"/>
    </font>
    <font>
      <sz val="10"/>
      <name val="HG丸ｺﾞｼｯｸM-PRO"/>
      <family val="3"/>
      <charset val="128"/>
    </font>
    <font>
      <sz val="11"/>
      <name val="Meiryo UI"/>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font>
    <font>
      <b/>
      <sz val="11"/>
      <color theme="0"/>
      <name val="メイリオ"/>
      <family val="3"/>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b/>
      <sz val="10"/>
      <name val="HG丸ｺﾞｼｯｸM-PRO"/>
      <family val="3"/>
      <charset val="128"/>
    </font>
    <font>
      <sz val="11"/>
      <color theme="1"/>
      <name val="ＭＳ Ｐゴシック"/>
      <family val="2"/>
      <scheme val="minor"/>
    </font>
    <font>
      <sz val="6"/>
      <name val="ＭＳ Ｐゴシック"/>
      <family val="2"/>
      <charset val="128"/>
      <scheme val="minor"/>
    </font>
  </fonts>
  <fills count="12">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7" tint="0.59999389629810485"/>
        <bgColor indexed="64"/>
      </patternFill>
    </fill>
    <fill>
      <patternFill patternType="solid">
        <fgColor rgb="FFFFD966"/>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bottom/>
      <diagonal/>
    </border>
    <border>
      <left style="thin">
        <color theme="1"/>
      </left>
      <right style="thin">
        <color theme="1"/>
      </right>
      <top style="thin">
        <color theme="1"/>
      </top>
      <bottom/>
      <diagonal/>
    </border>
    <border>
      <left/>
      <right/>
      <top/>
      <bottom style="thin">
        <color theme="1"/>
      </bottom>
      <diagonal/>
    </border>
    <border>
      <left/>
      <right/>
      <top style="thin">
        <color theme="1"/>
      </top>
      <bottom/>
      <diagonal/>
    </border>
    <border>
      <left style="thin">
        <color theme="1"/>
      </left>
      <right/>
      <top/>
      <bottom style="thin">
        <color theme="1"/>
      </bottom>
      <diagonal/>
    </border>
    <border>
      <left style="thin">
        <color theme="1"/>
      </left>
      <right/>
      <top style="thin">
        <color theme="1"/>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theme="1"/>
      </left>
      <right style="thin">
        <color theme="1"/>
      </right>
      <top style="hair">
        <color theme="1"/>
      </top>
      <bottom/>
      <diagonal/>
    </border>
  </borders>
  <cellStyleXfs count="20">
    <xf numFmtId="0" fontId="0" fillId="0" borderId="0">
      <alignment vertical="center"/>
    </xf>
    <xf numFmtId="38" fontId="3" fillId="0" borderId="0" applyFont="0" applyFill="0" applyBorder="0" applyAlignment="0" applyProtection="0"/>
    <xf numFmtId="0" fontId="15" fillId="0" borderId="0"/>
    <xf numFmtId="0" fontId="15" fillId="0" borderId="0">
      <alignment vertical="center"/>
    </xf>
    <xf numFmtId="0" fontId="3" fillId="0" borderId="0">
      <alignment vertical="center"/>
    </xf>
    <xf numFmtId="0" fontId="14" fillId="0" borderId="0"/>
    <xf numFmtId="0" fontId="15" fillId="0" borderId="0">
      <alignment vertical="center"/>
    </xf>
    <xf numFmtId="0" fontId="3" fillId="0" borderId="0"/>
    <xf numFmtId="0" fontId="15" fillId="0" borderId="0">
      <alignment vertical="center"/>
    </xf>
    <xf numFmtId="0" fontId="15" fillId="0" borderId="0">
      <alignment vertical="center"/>
    </xf>
    <xf numFmtId="0" fontId="16" fillId="0" borderId="0">
      <alignment vertical="center"/>
    </xf>
    <xf numFmtId="0" fontId="3" fillId="0" borderId="0"/>
    <xf numFmtId="0" fontId="2" fillId="0" borderId="0">
      <alignment vertical="center"/>
    </xf>
    <xf numFmtId="0" fontId="26" fillId="0" borderId="0"/>
    <xf numFmtId="38" fontId="26" fillId="0" borderId="0" applyFont="0" applyFill="0" applyBorder="0" applyAlignment="0" applyProtection="0">
      <alignment vertical="center"/>
    </xf>
    <xf numFmtId="0" fontId="1" fillId="0" borderId="0">
      <alignment vertical="center"/>
    </xf>
    <xf numFmtId="0" fontId="17" fillId="0" borderId="0">
      <alignment vertical="center"/>
    </xf>
    <xf numFmtId="0" fontId="3" fillId="0" borderId="0"/>
    <xf numFmtId="38" fontId="15" fillId="0" borderId="0" applyFont="0" applyFill="0" applyBorder="0" applyAlignment="0" applyProtection="0">
      <alignment vertical="center"/>
    </xf>
    <xf numFmtId="38" fontId="3" fillId="0" borderId="0" applyFont="0" applyFill="0" applyBorder="0" applyAlignment="0" applyProtection="0">
      <alignment vertical="center"/>
    </xf>
  </cellStyleXfs>
  <cellXfs count="172">
    <xf numFmtId="0" fontId="0" fillId="0" borderId="0" xfId="0">
      <alignment vertical="center"/>
    </xf>
    <xf numFmtId="0" fontId="19" fillId="0" borderId="0" xfId="0" applyFont="1">
      <alignment vertical="center"/>
    </xf>
    <xf numFmtId="0" fontId="20" fillId="7" borderId="13" xfId="3" applyFont="1" applyFill="1" applyBorder="1" applyAlignment="1">
      <alignment horizontal="center" vertical="center"/>
    </xf>
    <xf numFmtId="0" fontId="19" fillId="0" borderId="13" xfId="0" applyFont="1" applyBorder="1">
      <alignment vertical="center"/>
    </xf>
    <xf numFmtId="0" fontId="19" fillId="0" borderId="17" xfId="0" applyFont="1" applyBorder="1">
      <alignment vertical="center"/>
    </xf>
    <xf numFmtId="0" fontId="19" fillId="0" borderId="2" xfId="0" applyFont="1" applyBorder="1">
      <alignment vertical="center"/>
    </xf>
    <xf numFmtId="0" fontId="20" fillId="0" borderId="14" xfId="3"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14" xfId="0" applyFont="1" applyBorder="1">
      <alignment vertical="center"/>
    </xf>
    <xf numFmtId="0" fontId="19" fillId="0" borderId="16" xfId="0" applyFont="1" applyBorder="1">
      <alignment vertical="center"/>
    </xf>
    <xf numFmtId="0" fontId="19" fillId="0" borderId="37" xfId="0" applyFont="1" applyBorder="1">
      <alignment vertical="center"/>
    </xf>
    <xf numFmtId="0" fontId="19" fillId="0" borderId="21" xfId="0" applyFont="1" applyBorder="1">
      <alignment vertical="center"/>
    </xf>
    <xf numFmtId="0" fontId="19" fillId="0" borderId="18" xfId="0" applyFont="1" applyBorder="1">
      <alignment vertical="center"/>
    </xf>
    <xf numFmtId="0" fontId="19" fillId="0" borderId="0" xfId="0" applyFont="1" applyAlignment="1">
      <alignment horizontal="center" vertical="center"/>
    </xf>
    <xf numFmtId="0" fontId="20" fillId="0" borderId="0" xfId="3" applyFont="1">
      <alignment vertical="center"/>
    </xf>
    <xf numFmtId="0" fontId="19" fillId="0" borderId="12" xfId="0" applyFont="1" applyBorder="1">
      <alignment vertical="center"/>
    </xf>
    <xf numFmtId="0" fontId="19" fillId="0" borderId="8" xfId="0" applyFont="1" applyBorder="1" applyAlignment="1">
      <alignment horizontal="center" vertical="center"/>
    </xf>
    <xf numFmtId="0" fontId="19" fillId="0" borderId="8" xfId="0" applyFont="1" applyBorder="1" applyAlignment="1">
      <alignment vertical="center" shrinkToFit="1"/>
    </xf>
    <xf numFmtId="0" fontId="19" fillId="0" borderId="0" xfId="0" applyFont="1" applyAlignment="1">
      <alignment vertical="center" shrinkToFit="1"/>
    </xf>
    <xf numFmtId="0" fontId="19" fillId="0" borderId="21" xfId="0" applyFont="1" applyBorder="1" applyAlignment="1">
      <alignment vertical="center" shrinkToFit="1"/>
    </xf>
    <xf numFmtId="0" fontId="19" fillId="0" borderId="18" xfId="0" applyFont="1" applyBorder="1" applyAlignment="1">
      <alignment vertical="center" shrinkToFit="1"/>
    </xf>
    <xf numFmtId="0" fontId="21" fillId="9" borderId="0" xfId="3" applyFont="1" applyFill="1">
      <alignment vertical="center"/>
    </xf>
    <xf numFmtId="0" fontId="21" fillId="9" borderId="0" xfId="0" applyFont="1" applyFill="1">
      <alignment vertical="center"/>
    </xf>
    <xf numFmtId="0" fontId="19" fillId="0" borderId="8" xfId="0" applyFont="1" applyBorder="1">
      <alignment vertical="center"/>
    </xf>
    <xf numFmtId="0" fontId="20" fillId="0" borderId="5" xfId="0" applyFont="1" applyBorder="1" applyAlignment="1">
      <alignment vertical="center" wrapText="1"/>
    </xf>
    <xf numFmtId="0" fontId="20" fillId="0" borderId="19" xfId="0" applyFont="1" applyBorder="1">
      <alignment vertical="center"/>
    </xf>
    <xf numFmtId="0" fontId="19" fillId="0" borderId="39" xfId="0" applyFont="1" applyBorder="1">
      <alignment vertical="center"/>
    </xf>
    <xf numFmtId="0" fontId="19" fillId="0" borderId="6" xfId="0" applyFont="1" applyBorder="1">
      <alignment vertical="center"/>
    </xf>
    <xf numFmtId="0" fontId="19" fillId="7" borderId="36" xfId="0" applyFont="1" applyFill="1" applyBorder="1" applyAlignment="1">
      <alignment vertical="center" wrapText="1" shrinkToFit="1"/>
    </xf>
    <xf numFmtId="0" fontId="19" fillId="7" borderId="35" xfId="0" applyFont="1" applyFill="1" applyBorder="1" applyAlignment="1">
      <alignment vertical="center" wrapText="1"/>
    </xf>
    <xf numFmtId="0" fontId="20" fillId="0" borderId="16" xfId="3" applyFont="1" applyBorder="1">
      <alignment vertical="center"/>
    </xf>
    <xf numFmtId="0" fontId="20" fillId="0" borderId="15" xfId="3" applyFont="1" applyBorder="1">
      <alignment vertical="center"/>
    </xf>
    <xf numFmtId="0" fontId="20" fillId="0" borderId="14" xfId="3" applyFont="1" applyBorder="1" applyAlignment="1">
      <alignment vertical="center" shrinkToFit="1"/>
    </xf>
    <xf numFmtId="0" fontId="20" fillId="7" borderId="38" xfId="3" applyFont="1" applyFill="1" applyBorder="1" applyAlignment="1">
      <alignment horizontal="center" vertical="center"/>
    </xf>
    <xf numFmtId="0" fontId="20" fillId="0" borderId="22" xfId="3" applyFont="1" applyBorder="1" applyAlignment="1">
      <alignment vertical="center" shrinkToFit="1"/>
    </xf>
    <xf numFmtId="0" fontId="19" fillId="0" borderId="8" xfId="0" applyFont="1" applyBorder="1" applyAlignment="1">
      <alignment horizontal="left" vertical="center" indent="1"/>
    </xf>
    <xf numFmtId="0" fontId="19" fillId="0" borderId="0" xfId="0" applyFont="1" applyAlignment="1">
      <alignment horizontal="left" vertical="center" indent="1"/>
    </xf>
    <xf numFmtId="0" fontId="19" fillId="0" borderId="6" xfId="0" applyFont="1" applyBorder="1" applyAlignment="1">
      <alignment horizontal="left" vertical="center" indent="1"/>
    </xf>
    <xf numFmtId="0" fontId="19" fillId="0" borderId="0" xfId="0" applyFont="1" applyAlignment="1">
      <alignment horizontal="left" vertical="center" indent="2"/>
    </xf>
    <xf numFmtId="0" fontId="19" fillId="0" borderId="6" xfId="0" applyFont="1" applyBorder="1" applyAlignment="1">
      <alignment horizontal="left" vertical="center" indent="2"/>
    </xf>
    <xf numFmtId="0" fontId="19" fillId="7" borderId="1" xfId="0" applyFont="1" applyFill="1" applyBorder="1" applyAlignment="1">
      <alignment vertical="center" wrapText="1"/>
    </xf>
    <xf numFmtId="0" fontId="19" fillId="7" borderId="11" xfId="0" applyFont="1" applyFill="1" applyBorder="1" applyAlignment="1">
      <alignment vertical="center" wrapText="1"/>
    </xf>
    <xf numFmtId="0" fontId="19" fillId="7" borderId="34"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7" borderId="34" xfId="0" applyFont="1" applyFill="1" applyBorder="1" applyAlignment="1">
      <alignment vertical="center" wrapText="1"/>
    </xf>
    <xf numFmtId="0" fontId="20" fillId="7" borderId="40" xfId="3" applyFont="1" applyFill="1" applyBorder="1" applyAlignment="1">
      <alignment horizontal="center" vertical="center"/>
    </xf>
    <xf numFmtId="0" fontId="19" fillId="0" borderId="42" xfId="0" applyFont="1" applyBorder="1">
      <alignment vertical="center"/>
    </xf>
    <xf numFmtId="0" fontId="19" fillId="0" borderId="43" xfId="0" applyFont="1" applyBorder="1">
      <alignment vertical="center"/>
    </xf>
    <xf numFmtId="0" fontId="10" fillId="0" borderId="45" xfId="0" applyFont="1" applyBorder="1" applyAlignment="1">
      <alignment vertical="center" wrapText="1"/>
    </xf>
    <xf numFmtId="0" fontId="19" fillId="10" borderId="5" xfId="0" applyFont="1" applyFill="1" applyBorder="1">
      <alignment vertical="center"/>
    </xf>
    <xf numFmtId="0" fontId="19" fillId="10" borderId="39" xfId="0" applyFont="1" applyFill="1" applyBorder="1">
      <alignment vertical="center"/>
    </xf>
    <xf numFmtId="0" fontId="19" fillId="0" borderId="47" xfId="0" applyFont="1" applyBorder="1">
      <alignment vertical="center"/>
    </xf>
    <xf numFmtId="0" fontId="19" fillId="10" borderId="48" xfId="0" applyFont="1" applyFill="1" applyBorder="1">
      <alignment vertical="center"/>
    </xf>
    <xf numFmtId="0" fontId="19" fillId="10" borderId="20" xfId="0" applyFont="1" applyFill="1" applyBorder="1">
      <alignment vertical="center"/>
    </xf>
    <xf numFmtId="0" fontId="19" fillId="10" borderId="0" xfId="0" applyFont="1" applyFill="1">
      <alignment vertical="center"/>
    </xf>
    <xf numFmtId="0" fontId="23" fillId="10" borderId="7" xfId="0" applyFont="1" applyFill="1" applyBorder="1">
      <alignment vertical="center"/>
    </xf>
    <xf numFmtId="0" fontId="24" fillId="0" borderId="8" xfId="0" applyFont="1" applyBorder="1" applyAlignment="1">
      <alignment horizontal="left" vertical="center" indent="2"/>
    </xf>
    <xf numFmtId="0" fontId="24" fillId="0" borderId="0" xfId="0" applyFont="1" applyAlignment="1">
      <alignment horizontal="left" vertical="center" indent="2"/>
    </xf>
    <xf numFmtId="0" fontId="24" fillId="0" borderId="6" xfId="0" applyFont="1" applyBorder="1" applyAlignment="1">
      <alignment horizontal="left" vertical="center" indent="2"/>
    </xf>
    <xf numFmtId="0" fontId="19" fillId="0" borderId="8" xfId="0" applyFont="1" applyBorder="1" applyAlignment="1">
      <alignment horizontal="left" vertical="center" indent="2"/>
    </xf>
    <xf numFmtId="0" fontId="19" fillId="0" borderId="4" xfId="0" applyFont="1" applyBorder="1" applyAlignment="1">
      <alignment horizontal="left" vertical="center" indent="2"/>
    </xf>
    <xf numFmtId="0" fontId="19" fillId="0" borderId="9" xfId="0" applyFont="1" applyBorder="1" applyAlignment="1">
      <alignment horizontal="left" vertical="center" indent="1"/>
    </xf>
    <xf numFmtId="0" fontId="19" fillId="0" borderId="10" xfId="0" applyFont="1" applyBorder="1" applyAlignment="1">
      <alignment horizontal="left" vertical="center" indent="1"/>
    </xf>
    <xf numFmtId="0" fontId="19" fillId="8" borderId="50" xfId="0" applyFont="1" applyFill="1" applyBorder="1" applyAlignment="1">
      <alignment horizontal="center" vertical="center" shrinkToFit="1"/>
    </xf>
    <xf numFmtId="0" fontId="19" fillId="8" borderId="34" xfId="0" applyFont="1" applyFill="1" applyBorder="1" applyAlignment="1">
      <alignment horizontal="center" vertical="center" shrinkToFit="1"/>
    </xf>
    <xf numFmtId="0" fontId="19" fillId="0" borderId="44" xfId="0" applyFont="1" applyBorder="1" applyAlignment="1">
      <alignment vertical="center" shrinkToFit="1"/>
    </xf>
    <xf numFmtId="0" fontId="19" fillId="10" borderId="51" xfId="0" applyFont="1" applyFill="1" applyBorder="1">
      <alignment vertical="center"/>
    </xf>
    <xf numFmtId="0" fontId="19" fillId="0" borderId="14" xfId="3" applyFont="1" applyBorder="1">
      <alignment vertical="center"/>
    </xf>
    <xf numFmtId="0" fontId="19" fillId="0" borderId="14" xfId="3" applyFont="1" applyBorder="1" applyAlignment="1">
      <alignment vertical="center" shrinkToFit="1"/>
    </xf>
    <xf numFmtId="0" fontId="6" fillId="0" borderId="0" xfId="0" applyFont="1" applyProtection="1">
      <alignment vertical="center"/>
      <protection locked="0"/>
    </xf>
    <xf numFmtId="0" fontId="19" fillId="0" borderId="34" xfId="0" applyFont="1" applyBorder="1" applyAlignment="1">
      <alignment vertical="center" shrinkToFit="1"/>
    </xf>
    <xf numFmtId="17" fontId="19" fillId="0" borderId="34" xfId="0" applyNumberFormat="1" applyFont="1" applyBorder="1" applyAlignment="1">
      <alignment vertical="center" shrinkToFit="1"/>
    </xf>
    <xf numFmtId="0" fontId="8" fillId="0" borderId="0" xfId="4" applyFont="1" applyAlignment="1" applyProtection="1">
      <protection locked="0"/>
    </xf>
    <xf numFmtId="0" fontId="6" fillId="0" borderId="0" xfId="4" applyFont="1" applyProtection="1">
      <alignment vertical="center"/>
      <protection locked="0"/>
    </xf>
    <xf numFmtId="0" fontId="6" fillId="0" borderId="0" xfId="4" applyFont="1" applyAlignment="1" applyProtection="1">
      <protection locked="0"/>
    </xf>
    <xf numFmtId="0" fontId="6" fillId="0" borderId="0" xfId="4" applyFont="1" applyAlignment="1" applyProtection="1">
      <alignment horizontal="left" vertical="center"/>
      <protection locked="0"/>
    </xf>
    <xf numFmtId="0" fontId="11" fillId="0" borderId="0" xfId="4" applyFont="1" applyAlignment="1" applyProtection="1">
      <alignment horizontal="center" vertical="center"/>
      <protection locked="0"/>
    </xf>
    <xf numFmtId="0" fontId="11" fillId="3" borderId="0" xfId="4" applyFont="1" applyFill="1" applyAlignment="1" applyProtection="1">
      <alignment horizontal="center" vertical="center"/>
      <protection locked="0"/>
    </xf>
    <xf numFmtId="0" fontId="11" fillId="0" borderId="0" xfId="4" applyFont="1" applyAlignment="1" applyProtection="1">
      <alignment horizontal="left" vertical="center"/>
      <protection locked="0"/>
    </xf>
    <xf numFmtId="0" fontId="12" fillId="0" borderId="0" xfId="4" applyFont="1" applyProtection="1">
      <alignment vertical="center"/>
      <protection locked="0"/>
    </xf>
    <xf numFmtId="0" fontId="25" fillId="0" borderId="0" xfId="4" applyFont="1" applyAlignment="1" applyProtection="1">
      <alignment horizontal="center" vertical="center"/>
      <protection locked="0"/>
    </xf>
    <xf numFmtId="0" fontId="6" fillId="0" borderId="0" xfId="4" applyFont="1" applyAlignment="1" applyProtection="1">
      <alignment vertical="center" wrapText="1"/>
      <protection locked="0"/>
    </xf>
    <xf numFmtId="0" fontId="6" fillId="0" borderId="0" xfId="4" applyFont="1" applyAlignment="1" applyProtection="1">
      <alignment horizontal="center" vertical="center"/>
      <protection locked="0"/>
    </xf>
    <xf numFmtId="178" fontId="6" fillId="3" borderId="23" xfId="4" applyNumberFormat="1" applyFont="1" applyFill="1" applyBorder="1" applyAlignment="1" applyProtection="1">
      <alignment horizontal="center" vertical="center" wrapText="1"/>
      <protection locked="0"/>
    </xf>
    <xf numFmtId="184" fontId="6" fillId="3" borderId="23" xfId="4" applyNumberFormat="1" applyFont="1" applyFill="1" applyBorder="1" applyAlignment="1" applyProtection="1">
      <alignment horizontal="center" vertical="center" shrinkToFit="1"/>
      <protection locked="0"/>
    </xf>
    <xf numFmtId="0" fontId="6" fillId="0" borderId="25" xfId="4" applyFont="1" applyBorder="1" applyAlignment="1" applyProtection="1">
      <alignment horizontal="center" vertical="center"/>
      <protection locked="0"/>
    </xf>
    <xf numFmtId="178" fontId="6" fillId="3" borderId="24" xfId="4" applyNumberFormat="1" applyFont="1" applyFill="1" applyBorder="1" applyAlignment="1" applyProtection="1">
      <alignment horizontal="center" vertical="center" wrapText="1"/>
      <protection locked="0"/>
    </xf>
    <xf numFmtId="184" fontId="6" fillId="3" borderId="24" xfId="4" applyNumberFormat="1" applyFont="1" applyFill="1" applyBorder="1" applyAlignment="1" applyProtection="1">
      <alignment horizontal="center" vertical="center" shrinkToFit="1"/>
      <protection locked="0"/>
    </xf>
    <xf numFmtId="0" fontId="12" fillId="3" borderId="24" xfId="4" applyFont="1" applyFill="1" applyBorder="1" applyAlignment="1" applyProtection="1">
      <alignment vertical="center" wrapText="1"/>
      <protection locked="0"/>
    </xf>
    <xf numFmtId="184" fontId="6" fillId="3" borderId="26" xfId="4" applyNumberFormat="1" applyFont="1" applyFill="1" applyBorder="1" applyAlignment="1" applyProtection="1">
      <alignment horizontal="center" vertical="center" shrinkToFit="1"/>
      <protection locked="0"/>
    </xf>
    <xf numFmtId="0" fontId="12" fillId="3" borderId="26" xfId="4" applyFont="1" applyFill="1" applyBorder="1" applyAlignment="1" applyProtection="1">
      <alignment vertical="center" wrapText="1"/>
      <protection locked="0"/>
    </xf>
    <xf numFmtId="178" fontId="6" fillId="3" borderId="26" xfId="4" applyNumberFormat="1" applyFont="1" applyFill="1" applyBorder="1" applyAlignment="1" applyProtection="1">
      <alignment horizontal="center" vertical="center" wrapText="1"/>
      <protection locked="0"/>
    </xf>
    <xf numFmtId="178" fontId="6" fillId="6" borderId="26" xfId="4" applyNumberFormat="1" applyFont="1" applyFill="1" applyBorder="1" applyAlignment="1" applyProtection="1">
      <alignment horizontal="center" vertical="center" wrapText="1"/>
      <protection locked="0"/>
    </xf>
    <xf numFmtId="182" fontId="6" fillId="6" borderId="26" xfId="4" applyNumberFormat="1" applyFont="1" applyFill="1" applyBorder="1" applyAlignment="1" applyProtection="1">
      <alignment horizontal="center" vertical="center" shrinkToFit="1"/>
      <protection locked="0"/>
    </xf>
    <xf numFmtId="181" fontId="6" fillId="6" borderId="24" xfId="4" applyNumberFormat="1" applyFont="1" applyFill="1" applyBorder="1" applyAlignment="1" applyProtection="1">
      <alignment horizontal="center" vertical="center" wrapText="1"/>
      <protection locked="0"/>
    </xf>
    <xf numFmtId="183" fontId="18" fillId="6" borderId="26" xfId="4" applyNumberFormat="1" applyFont="1" applyFill="1" applyBorder="1" applyAlignment="1" applyProtection="1">
      <alignment horizontal="center" vertical="center"/>
      <protection locked="0"/>
    </xf>
    <xf numFmtId="180" fontId="6" fillId="6" borderId="26" xfId="4" applyNumberFormat="1" applyFont="1" applyFill="1" applyBorder="1" applyAlignment="1" applyProtection="1">
      <alignment horizontal="center" vertical="center" wrapText="1"/>
      <protection locked="0"/>
    </xf>
    <xf numFmtId="0" fontId="6" fillId="6" borderId="26" xfId="4" applyFont="1" applyFill="1" applyBorder="1" applyAlignment="1" applyProtection="1">
      <alignment horizontal="center" vertical="center" wrapText="1"/>
      <protection locked="0"/>
    </xf>
    <xf numFmtId="0" fontId="12" fillId="6" borderId="26" xfId="4" applyFont="1" applyFill="1" applyBorder="1" applyAlignment="1" applyProtection="1">
      <alignment vertical="center" wrapText="1"/>
      <protection locked="0"/>
    </xf>
    <xf numFmtId="178" fontId="6" fillId="0" borderId="0" xfId="4" applyNumberFormat="1" applyFont="1" applyAlignment="1" applyProtection="1">
      <alignment horizontal="center" vertical="center" wrapText="1"/>
      <protection locked="0"/>
    </xf>
    <xf numFmtId="182" fontId="6" fillId="0" borderId="0" xfId="4" applyNumberFormat="1" applyFont="1" applyAlignment="1" applyProtection="1">
      <alignment horizontal="center" vertical="center" shrinkToFit="1"/>
      <protection locked="0"/>
    </xf>
    <xf numFmtId="181" fontId="6" fillId="0" borderId="0" xfId="4" applyNumberFormat="1" applyFont="1" applyAlignment="1" applyProtection="1">
      <alignment horizontal="center" vertical="center" wrapText="1"/>
      <protection locked="0"/>
    </xf>
    <xf numFmtId="180" fontId="6" fillId="0" borderId="0" xfId="4" applyNumberFormat="1" applyFont="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177" fontId="6" fillId="0" borderId="0" xfId="4" applyNumberFormat="1" applyFont="1" applyAlignment="1" applyProtection="1">
      <alignment horizontal="left" vertical="center" shrinkToFit="1"/>
      <protection locked="0"/>
    </xf>
    <xf numFmtId="177" fontId="5" fillId="0" borderId="0" xfId="4" applyNumberFormat="1" applyFont="1" applyAlignment="1" applyProtection="1">
      <alignment horizontal="left" vertical="center" wrapText="1" shrinkToFit="1"/>
      <protection locked="0"/>
    </xf>
    <xf numFmtId="177" fontId="7" fillId="0" borderId="0" xfId="4" applyNumberFormat="1" applyFont="1" applyAlignment="1" applyProtection="1">
      <alignment horizontal="left" vertical="center" wrapText="1" shrinkToFit="1"/>
      <protection locked="0"/>
    </xf>
    <xf numFmtId="0" fontId="5" fillId="0" borderId="1" xfId="4" applyFont="1" applyBorder="1" applyAlignment="1" applyProtection="1">
      <alignment horizontal="center" vertical="center" shrinkToFit="1"/>
      <protection locked="0"/>
    </xf>
    <xf numFmtId="0" fontId="5" fillId="0" borderId="1" xfId="4" applyFont="1" applyBorder="1" applyAlignment="1" applyProtection="1">
      <alignment horizontal="center" vertical="center" wrapText="1"/>
      <protection locked="0"/>
    </xf>
    <xf numFmtId="180" fontId="6" fillId="0" borderId="1" xfId="4" applyNumberFormat="1" applyFont="1" applyBorder="1" applyAlignment="1" applyProtection="1">
      <alignment horizontal="center" vertical="center" wrapText="1"/>
      <protection locked="0"/>
    </xf>
    <xf numFmtId="177" fontId="6" fillId="0" borderId="0" xfId="4" applyNumberFormat="1" applyFont="1" applyAlignment="1" applyProtection="1">
      <alignment horizontal="center" vertical="center" wrapText="1"/>
      <protection locked="0"/>
    </xf>
    <xf numFmtId="177" fontId="6" fillId="0" borderId="0" xfId="4" applyNumberFormat="1" applyFont="1" applyAlignment="1" applyProtection="1">
      <alignment horizontal="right" vertical="center" wrapText="1"/>
      <protection locked="0"/>
    </xf>
    <xf numFmtId="0" fontId="11" fillId="0" borderId="0" xfId="4" applyFont="1" applyAlignment="1" applyProtection="1">
      <alignment horizontal="right" vertical="center"/>
      <protection locked="0"/>
    </xf>
    <xf numFmtId="177" fontId="7" fillId="0" borderId="24" xfId="4" applyNumberFormat="1" applyFont="1" applyBorder="1" applyAlignment="1">
      <alignment horizontal="left" vertical="center" wrapText="1" shrinkToFit="1"/>
    </xf>
    <xf numFmtId="177" fontId="5" fillId="6" borderId="24" xfId="4" applyNumberFormat="1" applyFont="1" applyFill="1" applyBorder="1" applyAlignment="1">
      <alignment horizontal="left" vertical="center" wrapText="1" shrinkToFit="1"/>
    </xf>
    <xf numFmtId="180" fontId="6" fillId="0" borderId="23" xfId="4" applyNumberFormat="1" applyFont="1" applyBorder="1" applyAlignment="1">
      <alignment horizontal="center" vertical="center" shrinkToFit="1"/>
    </xf>
    <xf numFmtId="180" fontId="6" fillId="0" borderId="24" xfId="4" applyNumberFormat="1" applyFont="1" applyBorder="1" applyAlignment="1">
      <alignment horizontal="center" vertical="center" shrinkToFit="1"/>
    </xf>
    <xf numFmtId="180" fontId="6" fillId="0" borderId="0" xfId="4" applyNumberFormat="1" applyFont="1" applyAlignment="1">
      <alignment horizontal="center" vertical="center" wrapText="1"/>
    </xf>
    <xf numFmtId="184" fontId="6" fillId="5" borderId="1" xfId="4" applyNumberFormat="1" applyFont="1" applyFill="1" applyBorder="1" applyAlignment="1">
      <alignment horizontal="center" vertical="center" wrapText="1"/>
    </xf>
    <xf numFmtId="180" fontId="6" fillId="5" borderId="1" xfId="4" applyNumberFormat="1" applyFont="1" applyFill="1" applyBorder="1" applyAlignment="1">
      <alignment horizontal="center" vertical="center" wrapText="1"/>
    </xf>
    <xf numFmtId="177" fontId="6" fillId="0" borderId="0" xfId="4" applyNumberFormat="1" applyFont="1" applyAlignment="1">
      <alignment horizontal="left" vertical="center" shrinkToFit="1"/>
    </xf>
    <xf numFmtId="185" fontId="6" fillId="3" borderId="23" xfId="4" applyNumberFormat="1" applyFont="1" applyFill="1" applyBorder="1" applyAlignment="1" applyProtection="1">
      <alignment horizontal="center" vertical="center" shrinkToFit="1"/>
      <protection locked="0"/>
    </xf>
    <xf numFmtId="185" fontId="6" fillId="3" borderId="24" xfId="4" applyNumberFormat="1" applyFont="1" applyFill="1" applyBorder="1" applyAlignment="1" applyProtection="1">
      <alignment horizontal="center" vertical="center" shrinkToFit="1"/>
      <protection locked="0"/>
    </xf>
    <xf numFmtId="185" fontId="6" fillId="3" borderId="26" xfId="4" applyNumberFormat="1" applyFont="1" applyFill="1" applyBorder="1" applyAlignment="1" applyProtection="1">
      <alignment horizontal="center" vertical="center" shrinkToFit="1"/>
      <protection locked="0"/>
    </xf>
    <xf numFmtId="0" fontId="20" fillId="0" borderId="41" xfId="3" applyFont="1" applyBorder="1">
      <alignment vertical="center"/>
    </xf>
    <xf numFmtId="0" fontId="19" fillId="0" borderId="41" xfId="3" applyFont="1" applyBorder="1">
      <alignment vertical="center"/>
    </xf>
    <xf numFmtId="0" fontId="20" fillId="0" borderId="46" xfId="3" applyFont="1" applyBorder="1">
      <alignment vertical="center"/>
    </xf>
    <xf numFmtId="0" fontId="20" fillId="0" borderId="41" xfId="3" quotePrefix="1" applyFont="1" applyBorder="1" applyAlignment="1">
      <alignment horizontal="right" vertical="center"/>
    </xf>
    <xf numFmtId="0" fontId="6" fillId="3" borderId="23" xfId="4" quotePrefix="1" applyFont="1" applyFill="1" applyBorder="1" applyAlignment="1" applyProtection="1">
      <alignment horizontal="center" vertical="center" wrapText="1"/>
      <protection locked="0"/>
    </xf>
    <xf numFmtId="0" fontId="12" fillId="11" borderId="23" xfId="4" applyFont="1" applyFill="1" applyBorder="1" applyAlignment="1" applyProtection="1">
      <alignment vertical="center" wrapText="1"/>
      <protection locked="0"/>
    </xf>
    <xf numFmtId="0" fontId="6" fillId="11" borderId="9" xfId="4" applyFont="1" applyFill="1" applyBorder="1" applyAlignment="1">
      <alignment horizontal="right" vertical="center"/>
    </xf>
    <xf numFmtId="178" fontId="6" fillId="0" borderId="0" xfId="4" applyNumberFormat="1" applyFont="1" applyAlignment="1" applyProtection="1">
      <alignment horizontal="center" vertical="center" wrapText="1"/>
      <protection locked="0"/>
    </xf>
    <xf numFmtId="0" fontId="12" fillId="0" borderId="0" xfId="4" applyFont="1" applyAlignment="1" applyProtection="1">
      <alignment horizontal="left" vertical="top" wrapText="1"/>
      <protection locked="0"/>
    </xf>
    <xf numFmtId="0" fontId="12" fillId="0" borderId="0" xfId="4" applyFont="1" applyAlignment="1" applyProtection="1">
      <alignment horizontal="left" vertical="top"/>
      <protection locked="0"/>
    </xf>
    <xf numFmtId="0" fontId="5" fillId="2" borderId="24" xfId="4" applyFont="1" applyFill="1" applyBorder="1" applyAlignment="1" applyProtection="1">
      <alignment horizontal="center" vertical="center" wrapText="1"/>
      <protection locked="0"/>
    </xf>
    <xf numFmtId="0" fontId="5" fillId="2" borderId="24" xfId="4" applyFont="1" applyFill="1" applyBorder="1" applyAlignment="1" applyProtection="1">
      <alignment horizontal="center" vertical="center"/>
      <protection locked="0"/>
    </xf>
    <xf numFmtId="0" fontId="5" fillId="2" borderId="30" xfId="4" applyFont="1" applyFill="1" applyBorder="1" applyAlignment="1" applyProtection="1">
      <alignment horizontal="center" vertical="center" wrapText="1"/>
      <protection locked="0"/>
    </xf>
    <xf numFmtId="0" fontId="5" fillId="2" borderId="28" xfId="4" applyFont="1" applyFill="1" applyBorder="1" applyAlignment="1" applyProtection="1">
      <alignment horizontal="center" vertical="center" wrapText="1"/>
      <protection locked="0"/>
    </xf>
    <xf numFmtId="0" fontId="5" fillId="2" borderId="25" xfId="4" applyFont="1" applyFill="1" applyBorder="1" applyAlignment="1" applyProtection="1">
      <alignment horizontal="center" vertical="center" wrapText="1"/>
      <protection locked="0"/>
    </xf>
    <xf numFmtId="0" fontId="5" fillId="2" borderId="0" xfId="4" applyFont="1" applyFill="1" applyAlignment="1" applyProtection="1">
      <alignment horizontal="center" vertical="center" wrapText="1"/>
      <protection locked="0"/>
    </xf>
    <xf numFmtId="0" fontId="5" fillId="2" borderId="29" xfId="4" applyFont="1" applyFill="1" applyBorder="1" applyAlignment="1" applyProtection="1">
      <alignment horizontal="center" vertical="center" wrapText="1"/>
      <protection locked="0"/>
    </xf>
    <xf numFmtId="0" fontId="5" fillId="2" borderId="27" xfId="4" applyFont="1" applyFill="1" applyBorder="1" applyAlignment="1" applyProtection="1">
      <alignment horizontal="center" vertical="center" wrapText="1"/>
      <protection locked="0"/>
    </xf>
    <xf numFmtId="0" fontId="5" fillId="2" borderId="26" xfId="4" applyFont="1" applyFill="1" applyBorder="1" applyAlignment="1" applyProtection="1">
      <alignment horizontal="center" vertical="center"/>
      <protection locked="0"/>
    </xf>
    <xf numFmtId="0" fontId="5" fillId="2" borderId="23" xfId="4" applyFont="1" applyFill="1" applyBorder="1" applyAlignment="1" applyProtection="1">
      <alignment horizontal="center" vertical="center"/>
      <protection locked="0"/>
    </xf>
    <xf numFmtId="0" fontId="6" fillId="0" borderId="0" xfId="4" applyFont="1" applyProtection="1">
      <alignment vertical="center"/>
      <protection locked="0"/>
    </xf>
    <xf numFmtId="176" fontId="6" fillId="0" borderId="0" xfId="4" applyNumberFormat="1" applyFont="1" applyAlignment="1" applyProtection="1">
      <alignment horizontal="center" vertical="center" wrapText="1"/>
      <protection locked="0"/>
    </xf>
    <xf numFmtId="179" fontId="6" fillId="0" borderId="0" xfId="4" applyNumberFormat="1" applyFont="1" applyAlignment="1" applyProtection="1">
      <alignment horizontal="center" vertical="center" shrinkToFit="1"/>
      <protection locked="0"/>
    </xf>
    <xf numFmtId="0" fontId="6" fillId="0" borderId="0" xfId="4" applyFont="1" applyAlignment="1" applyProtection="1">
      <alignment horizontal="center" vertical="center" wrapText="1"/>
      <protection locked="0"/>
    </xf>
    <xf numFmtId="0" fontId="6" fillId="0" borderId="25" xfId="4" applyFont="1" applyBorder="1" applyAlignment="1" applyProtection="1">
      <alignment vertical="center" wrapText="1"/>
      <protection locked="0"/>
    </xf>
    <xf numFmtId="0" fontId="6" fillId="0" borderId="0" xfId="4" applyFont="1" applyAlignment="1" applyProtection="1">
      <alignment vertical="center" wrapText="1"/>
      <protection locked="0"/>
    </xf>
    <xf numFmtId="0" fontId="19" fillId="4" borderId="9" xfId="0" applyFont="1" applyFill="1" applyBorder="1" applyAlignment="1">
      <alignment horizontal="center" vertical="center"/>
    </xf>
    <xf numFmtId="0" fontId="13" fillId="8" borderId="49" xfId="0" applyFont="1" applyFill="1" applyBorder="1" applyAlignment="1">
      <alignment vertical="center" wrapText="1"/>
    </xf>
    <xf numFmtId="0" fontId="13" fillId="8" borderId="15" xfId="0" applyFont="1" applyFill="1" applyBorder="1" applyAlignment="1">
      <alignment vertical="center" wrapText="1"/>
    </xf>
    <xf numFmtId="0" fontId="19" fillId="0" borderId="6" xfId="0" applyFont="1" applyBorder="1" applyAlignment="1">
      <alignment vertical="center" wrapText="1"/>
    </xf>
    <xf numFmtId="0" fontId="19" fillId="0" borderId="8" xfId="0" applyFont="1" applyBorder="1" applyAlignment="1">
      <alignment horizontal="left" vertical="center" indent="1"/>
    </xf>
    <xf numFmtId="0" fontId="19" fillId="0" borderId="0" xfId="0" applyFont="1" applyAlignment="1">
      <alignment horizontal="left" vertical="center" indent="1"/>
    </xf>
    <xf numFmtId="0" fontId="19" fillId="0" borderId="6" xfId="0" applyFont="1" applyBorder="1" applyAlignment="1">
      <alignment horizontal="left" vertical="center" indent="1"/>
    </xf>
    <xf numFmtId="0" fontId="24" fillId="0" borderId="8" xfId="0" applyFont="1" applyBorder="1" applyAlignment="1">
      <alignment horizontal="left" vertical="center" indent="2"/>
    </xf>
    <xf numFmtId="0" fontId="24" fillId="0" borderId="0" xfId="0" applyFont="1" applyAlignment="1">
      <alignment horizontal="left" vertical="center" indent="2"/>
    </xf>
    <xf numFmtId="0" fontId="24" fillId="0" borderId="6" xfId="0" applyFont="1" applyBorder="1" applyAlignment="1">
      <alignment horizontal="left" vertical="center" indent="2"/>
    </xf>
    <xf numFmtId="0" fontId="20" fillId="8" borderId="31" xfId="3" applyFont="1" applyFill="1" applyBorder="1" applyAlignment="1">
      <alignment horizontal="center" vertical="center"/>
    </xf>
    <xf numFmtId="0" fontId="20" fillId="8" borderId="32" xfId="3" applyFont="1" applyFill="1" applyBorder="1" applyAlignment="1">
      <alignment horizontal="center" vertical="center"/>
    </xf>
    <xf numFmtId="0" fontId="20" fillId="8" borderId="33" xfId="3" applyFont="1" applyFill="1" applyBorder="1" applyAlignment="1">
      <alignment horizontal="center" vertical="center"/>
    </xf>
    <xf numFmtId="0" fontId="24" fillId="0" borderId="8" xfId="0" applyFont="1" applyBorder="1">
      <alignment vertical="center"/>
    </xf>
    <xf numFmtId="0" fontId="24" fillId="0" borderId="0" xfId="0" applyFont="1">
      <alignment vertical="center"/>
    </xf>
    <xf numFmtId="0" fontId="24" fillId="0" borderId="6" xfId="0" applyFont="1" applyBorder="1">
      <alignment vertical="center"/>
    </xf>
    <xf numFmtId="0" fontId="19" fillId="0" borderId="8" xfId="0" applyFont="1" applyBorder="1">
      <alignment vertical="center"/>
    </xf>
    <xf numFmtId="0" fontId="19" fillId="0" borderId="0" xfId="0" applyFont="1">
      <alignment vertical="center"/>
    </xf>
    <xf numFmtId="0" fontId="19" fillId="0" borderId="6" xfId="0" applyFont="1" applyBorder="1">
      <alignment vertical="center"/>
    </xf>
    <xf numFmtId="0" fontId="20" fillId="7" borderId="37" xfId="3" applyFont="1" applyFill="1" applyBorder="1" applyAlignment="1">
      <alignment horizontal="center" vertical="center"/>
    </xf>
    <xf numFmtId="0" fontId="20" fillId="7" borderId="38" xfId="3" applyFont="1" applyFill="1" applyBorder="1" applyAlignment="1">
      <alignment horizontal="center" vertical="center"/>
    </xf>
  </cellXfs>
  <cellStyles count="20">
    <cellStyle name="桁区切り 2" xfId="1" xr:uid="{00000000-0005-0000-0000-000002000000}"/>
    <cellStyle name="桁区切り 2 2" xfId="14" xr:uid="{00000000-0005-0000-0000-000003000000}"/>
    <cellStyle name="桁区切り 2 2 2" xfId="19" xr:uid="{0543BD93-E627-4433-BB50-B793CB3EE23B}"/>
    <cellStyle name="桁区切り 3" xfId="18" xr:uid="{55728058-1E61-48CF-AA6D-D53A31C8BDD8}"/>
    <cellStyle name="標準" xfId="0" builtinId="0"/>
    <cellStyle name="標準 11" xfId="2" xr:uid="{00000000-0005-0000-0000-000005000000}"/>
    <cellStyle name="標準 2" xfId="3" xr:uid="{00000000-0005-0000-0000-000006000000}"/>
    <cellStyle name="標準 2 2" xfId="4" xr:uid="{00000000-0005-0000-0000-000007000000}"/>
    <cellStyle name="標準 2 2 2" xfId="17" xr:uid="{57C15567-1FBA-40B3-9C8F-CA4EA5579C21}"/>
    <cellStyle name="標準 2 4" xfId="5" xr:uid="{00000000-0005-0000-0000-000008000000}"/>
    <cellStyle name="標準 3" xfId="6" xr:uid="{00000000-0005-0000-0000-000009000000}"/>
    <cellStyle name="標準 3 2" xfId="7" xr:uid="{00000000-0005-0000-0000-00000A000000}"/>
    <cellStyle name="標準 3 2 2" xfId="8" xr:uid="{00000000-0005-0000-0000-00000B000000}"/>
    <cellStyle name="標準 3 3" xfId="13" xr:uid="{00000000-0005-0000-0000-00000C000000}"/>
    <cellStyle name="標準 3 4" xfId="12" xr:uid="{00000000-0005-0000-0000-00000D000000}"/>
    <cellStyle name="標準 4" xfId="9" xr:uid="{00000000-0005-0000-0000-00000E000000}"/>
    <cellStyle name="標準 4 2" xfId="16" xr:uid="{AA8DFFEC-F2D9-4529-88CA-53806EF37D33}"/>
    <cellStyle name="標準 5" xfId="15" xr:uid="{00000000-0005-0000-0000-00000F000000}"/>
    <cellStyle name="標準 7" xfId="10" xr:uid="{00000000-0005-0000-0000-000010000000}"/>
    <cellStyle name="標準 8" xfId="11" xr:uid="{00000000-0005-0000-0000-000011000000}"/>
  </cellStyles>
  <dxfs count="0"/>
  <tableStyles count="0" defaultTableStyle="TableStyleMedium2" defaultPivotStyle="PivotStyleLight16"/>
  <colors>
    <mruColors>
      <color rgb="FFFFD966"/>
      <color rgb="FFFFE699"/>
      <color rgb="FFBFBFBF"/>
      <color rgb="FFF2F2F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10</xdr:col>
      <xdr:colOff>33145</xdr:colOff>
      <xdr:row>88</xdr:row>
      <xdr:rowOff>121867</xdr:rowOff>
    </xdr:from>
    <xdr:to>
      <xdr:col>15</xdr:col>
      <xdr:colOff>635000</xdr:colOff>
      <xdr:row>91</xdr:row>
      <xdr:rowOff>121227</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57</xdr:row>
      <xdr:rowOff>116632</xdr:rowOff>
    </xdr:from>
    <xdr:to>
      <xdr:col>16</xdr:col>
      <xdr:colOff>3217118</xdr:colOff>
      <xdr:row>62</xdr:row>
      <xdr:rowOff>0</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68</xdr:row>
      <xdr:rowOff>78341</xdr:rowOff>
    </xdr:from>
    <xdr:to>
      <xdr:col>17</xdr:col>
      <xdr:colOff>2370159</xdr:colOff>
      <xdr:row>73</xdr:row>
      <xdr:rowOff>130048</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87</xdr:row>
      <xdr:rowOff>0</xdr:rowOff>
    </xdr:from>
    <xdr:to>
      <xdr:col>18</xdr:col>
      <xdr:colOff>2304435</xdr:colOff>
      <xdr:row>91</xdr:row>
      <xdr:rowOff>51209</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517852</xdr:colOff>
      <xdr:row>14</xdr:row>
      <xdr:rowOff>83926</xdr:rowOff>
    </xdr:from>
    <xdr:to>
      <xdr:col>17</xdr:col>
      <xdr:colOff>440874</xdr:colOff>
      <xdr:row>20</xdr:row>
      <xdr:rowOff>164693</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12541439" y="3617839"/>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3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W71"/>
  <sheetViews>
    <sheetView tabSelected="1" view="pageBreakPreview" zoomScale="70" zoomScaleNormal="70" zoomScaleSheetLayoutView="70" workbookViewId="0">
      <selection activeCell="C9" sqref="C9"/>
    </sheetView>
  </sheetViews>
  <sheetFormatPr defaultColWidth="9" defaultRowHeight="17.5" x14ac:dyDescent="0.2"/>
  <cols>
    <col min="1" max="1" width="2.7265625" style="74" customWidth="1"/>
    <col min="2" max="2" width="7.26953125" style="74" customWidth="1"/>
    <col min="3" max="3" width="7.7265625" style="74" customWidth="1"/>
    <col min="4" max="4" width="6.36328125" style="74" customWidth="1"/>
    <col min="5" max="6" width="7" style="74" customWidth="1"/>
    <col min="7" max="12" width="7.54296875" style="74" customWidth="1"/>
    <col min="13" max="13" width="9.08984375" style="74" customWidth="1"/>
    <col min="14" max="14" width="12.453125" style="74" hidden="1" customWidth="1"/>
    <col min="15" max="15" width="21" style="74" customWidth="1"/>
    <col min="16" max="16" width="26" style="74" customWidth="1"/>
    <col min="17" max="24" width="7.6328125" style="74" customWidth="1"/>
    <col min="25" max="16384" width="9" style="74"/>
  </cols>
  <sheetData>
    <row r="1" spans="1:23" ht="24" customHeight="1" x14ac:dyDescent="0.65">
      <c r="A1" s="73" t="s">
        <v>38</v>
      </c>
      <c r="C1" s="75"/>
      <c r="D1" s="75"/>
      <c r="E1" s="75"/>
      <c r="F1" s="75"/>
      <c r="G1" s="75"/>
      <c r="H1" s="75"/>
      <c r="I1" s="75"/>
      <c r="J1" s="75"/>
      <c r="K1" s="75"/>
      <c r="L1" s="75"/>
      <c r="M1" s="75"/>
      <c r="P1" s="70" t="s">
        <v>218</v>
      </c>
      <c r="Q1" s="75"/>
      <c r="R1" s="75"/>
      <c r="S1" s="75"/>
      <c r="T1" s="75"/>
      <c r="U1" s="75"/>
      <c r="V1" s="75"/>
    </row>
    <row r="2" spans="1:23" ht="24" customHeight="1" x14ac:dyDescent="0.65">
      <c r="A2" s="73" t="s">
        <v>219</v>
      </c>
      <c r="C2" s="75"/>
      <c r="D2" s="75"/>
      <c r="E2" s="75"/>
      <c r="F2" s="75"/>
      <c r="G2" s="75"/>
      <c r="H2" s="75"/>
      <c r="I2" s="75"/>
      <c r="J2" s="75"/>
      <c r="K2" s="75"/>
      <c r="L2" s="75"/>
      <c r="M2" s="75"/>
      <c r="P2" s="76" t="s">
        <v>73</v>
      </c>
      <c r="Q2" s="75"/>
      <c r="R2" s="75"/>
      <c r="S2" s="75"/>
      <c r="T2" s="75"/>
      <c r="U2" s="75"/>
      <c r="V2" s="75"/>
    </row>
    <row r="3" spans="1:23" ht="27" customHeight="1" x14ac:dyDescent="0.2">
      <c r="C3" s="77"/>
      <c r="D3" s="77"/>
      <c r="E3" s="113" t="s">
        <v>209</v>
      </c>
      <c r="F3" s="78" t="s">
        <v>43</v>
      </c>
      <c r="G3" s="79" t="s">
        <v>71</v>
      </c>
      <c r="H3" s="77"/>
      <c r="I3" s="77"/>
      <c r="J3" s="77"/>
      <c r="K3" s="77"/>
      <c r="M3" s="77"/>
      <c r="N3" s="77"/>
      <c r="P3" s="131"/>
    </row>
    <row r="4" spans="1:23" ht="27" customHeight="1" x14ac:dyDescent="0.2">
      <c r="B4" s="80" t="s">
        <v>47</v>
      </c>
      <c r="C4" s="81"/>
      <c r="D4" s="81"/>
      <c r="E4" s="81"/>
      <c r="F4" s="81"/>
      <c r="G4" s="81"/>
      <c r="H4" s="81"/>
      <c r="I4" s="81"/>
      <c r="J4" s="81"/>
      <c r="K4" s="81"/>
      <c r="L4" s="81"/>
      <c r="M4" s="80"/>
      <c r="N4" s="81"/>
      <c r="O4" s="81"/>
      <c r="P4" s="81"/>
    </row>
    <row r="5" spans="1:23" ht="63.75" customHeight="1" x14ac:dyDescent="0.2">
      <c r="B5" s="133" t="s">
        <v>216</v>
      </c>
      <c r="C5" s="134"/>
      <c r="D5" s="134"/>
      <c r="E5" s="134"/>
      <c r="F5" s="134"/>
      <c r="G5" s="134"/>
      <c r="H5" s="134"/>
      <c r="I5" s="134"/>
      <c r="J5" s="134"/>
      <c r="K5" s="134"/>
      <c r="L5" s="134"/>
      <c r="M5" s="134"/>
      <c r="N5" s="134"/>
      <c r="O5" s="134"/>
      <c r="P5" s="134"/>
    </row>
    <row r="6" spans="1:23" ht="19.5" customHeight="1" x14ac:dyDescent="0.2">
      <c r="B6" s="135" t="s">
        <v>37</v>
      </c>
      <c r="C6" s="135"/>
      <c r="D6" s="136" t="s">
        <v>36</v>
      </c>
      <c r="E6" s="136"/>
      <c r="F6" s="136"/>
      <c r="G6" s="137" t="s">
        <v>217</v>
      </c>
      <c r="H6" s="138"/>
      <c r="I6" s="138"/>
      <c r="J6" s="138"/>
      <c r="K6" s="138"/>
      <c r="L6" s="138"/>
      <c r="M6" s="136" t="s">
        <v>2</v>
      </c>
      <c r="N6" s="136"/>
      <c r="O6" s="136"/>
      <c r="P6" s="135" t="s">
        <v>60</v>
      </c>
      <c r="Q6" s="149"/>
      <c r="R6" s="150"/>
      <c r="S6" s="150"/>
      <c r="T6" s="150"/>
      <c r="U6" s="150"/>
      <c r="V6" s="150"/>
      <c r="W6" s="150"/>
    </row>
    <row r="7" spans="1:23" ht="18" customHeight="1" x14ac:dyDescent="0.2">
      <c r="B7" s="135" t="s">
        <v>70</v>
      </c>
      <c r="C7" s="143" t="s">
        <v>233</v>
      </c>
      <c r="D7" s="136" t="s">
        <v>4</v>
      </c>
      <c r="E7" s="135" t="s">
        <v>35</v>
      </c>
      <c r="F7" s="135" t="s">
        <v>34</v>
      </c>
      <c r="G7" s="139"/>
      <c r="H7" s="140"/>
      <c r="I7" s="140"/>
      <c r="J7" s="140"/>
      <c r="K7" s="140"/>
      <c r="L7" s="140"/>
      <c r="M7" s="136" t="s">
        <v>40</v>
      </c>
      <c r="N7" s="135" t="s">
        <v>213</v>
      </c>
      <c r="O7" s="136" t="s">
        <v>0</v>
      </c>
      <c r="P7" s="136"/>
      <c r="Q7" s="149"/>
      <c r="R7" s="150"/>
      <c r="S7" s="150"/>
      <c r="T7" s="150"/>
      <c r="U7" s="150"/>
      <c r="V7" s="150"/>
      <c r="W7" s="150"/>
    </row>
    <row r="8" spans="1:23" ht="21" customHeight="1" x14ac:dyDescent="0.2">
      <c r="B8" s="135"/>
      <c r="C8" s="144"/>
      <c r="D8" s="136"/>
      <c r="E8" s="135"/>
      <c r="F8" s="136"/>
      <c r="G8" s="141"/>
      <c r="H8" s="142"/>
      <c r="I8" s="142"/>
      <c r="J8" s="142"/>
      <c r="K8" s="142"/>
      <c r="L8" s="142"/>
      <c r="M8" s="136"/>
      <c r="N8" s="135"/>
      <c r="O8" s="136"/>
      <c r="P8" s="136"/>
      <c r="Q8" s="149"/>
      <c r="R8" s="150"/>
      <c r="S8" s="150"/>
      <c r="T8" s="150"/>
      <c r="U8" s="150"/>
      <c r="V8" s="150"/>
      <c r="W8" s="150"/>
    </row>
    <row r="9" spans="1:23" ht="54.5" customHeight="1" x14ac:dyDescent="0.2">
      <c r="A9" s="83"/>
      <c r="B9" s="84"/>
      <c r="C9" s="122"/>
      <c r="D9" s="85"/>
      <c r="E9" s="85"/>
      <c r="F9" s="116">
        <f>SUM(D9+E9)</f>
        <v>0</v>
      </c>
      <c r="G9" s="129"/>
      <c r="H9" s="129"/>
      <c r="I9" s="129"/>
      <c r="J9" s="129"/>
      <c r="K9" s="129"/>
      <c r="L9" s="129"/>
      <c r="M9" s="114" t="str">
        <f>IF(G9="","",(IFERROR(VLOOKUP($G9,【選択肢】!$K$3:$O$88,2,)," ")&amp;IF(H9="","",","&amp;IFERROR(VLOOKUP($H9,【選択肢】!$K$3:$O$88,2,)," ")&amp;IF(I9="","",","&amp;IFERROR(VLOOKUP($I9,【選択肢】!$K$3:$O$88,2,)," ")&amp;IF(J9="","",","&amp;IFERROR(VLOOKUP($J9,【選択肢】!$K$3:$O$88,2,)," ")&amp;IF(K9="","",","&amp;IFERROR(VLOOKUP($K9,【選択肢】!$K$3:$O$88,2,)," ")&amp;IF(L9="","",","&amp;IFERROR(VLOOKUP($L9,【選択肢】!$K$3:$O$88,2,)," "))))))))</f>
        <v/>
      </c>
      <c r="N9" s="114" t="str">
        <f>IF(G9="","",(IFERROR(VLOOKUP($G9,【選択肢】!$K$3:$O$88,4,)," ")&amp;IF(H9="","",","&amp;IFERROR(VLOOKUP($H9,【選択肢】!$K$3:$O$88,4,)," ")&amp;IF(I9="","",","&amp;IFERROR(VLOOKUP($I9,【選択肢】!$K$3:$O$88,4,)," ")&amp;IF(J9="","",","&amp;IFERROR(VLOOKUP($J9,【選択肢】!$K$3:$O$88,4,)," ")&amp;IF(K9="","",","&amp;IFERROR(VLOOKUP($K9,【選択肢】!$K$3:$O$88,4,)," ")&amp;IF(L9="","",","&amp;IFERROR(VLOOKUP($L9,【選択肢】!$K$3:$O$88,4,)," "))))))))</f>
        <v/>
      </c>
      <c r="O9" s="114" t="str">
        <f>IF(G9="","",(IFERROR(VLOOKUP($G9,【選択肢】!$K$3:$O$88,5,)," ")&amp;IF(H9="","",","&amp;IFERROR(VLOOKUP($H9,【選択肢】!$K$3:$O$88,5,)," ")&amp;IF(I9="","",","&amp;IFERROR(VLOOKUP($I9,【選択肢】!$K$3:$O$88,5,)," ")&amp;IF(J9="","",","&amp;IFERROR(VLOOKUP($J9,【選択肢】!$K$3:$O$88,5,)," ")&amp;IF(K9="","",","&amp;IFERROR(VLOOKUP($K9,【選択肢】!$K$3:$O$88,5,)," ")&amp;IF(L9="","",","&amp;IFERROR(VLOOKUP($L9,【選択肢】!$K$3:$O$88,5,)," "))))))))</f>
        <v/>
      </c>
      <c r="P9" s="130"/>
      <c r="Q9" s="86"/>
      <c r="R9" s="83"/>
      <c r="S9" s="83"/>
      <c r="T9" s="83"/>
      <c r="U9" s="83"/>
      <c r="V9" s="83"/>
      <c r="W9" s="83"/>
    </row>
    <row r="10" spans="1:23" ht="22" customHeight="1" x14ac:dyDescent="0.2">
      <c r="B10" s="87"/>
      <c r="C10" s="123"/>
      <c r="D10" s="88"/>
      <c r="E10" s="88"/>
      <c r="F10" s="117">
        <f>SUM(D10+E10)</f>
        <v>0</v>
      </c>
      <c r="G10" s="129"/>
      <c r="H10" s="129"/>
      <c r="I10" s="129"/>
      <c r="J10" s="129"/>
      <c r="K10" s="129"/>
      <c r="L10" s="129"/>
      <c r="M10" s="114" t="str">
        <f>IF(G10="","",(IFERROR(VLOOKUP($G10,【選択肢】!$K$3:$O$88,2,)," ")&amp;IF(H10="","",","&amp;IFERROR(VLOOKUP($H10,【選択肢】!$K$3:$O$88,2,)," ")&amp;IF(I10="","",","&amp;IFERROR(VLOOKUP($I10,【選択肢】!$K$3:$O$88,2,)," ")&amp;IF(J10="","",","&amp;IFERROR(VLOOKUP($J10,【選択肢】!$K$3:$O$88,2,)," ")&amp;IF(K10="","",","&amp;IFERROR(VLOOKUP($K10,【選択肢】!$K$3:$O$88,2,)," ")&amp;IF(L10="","",","&amp;IFERROR(VLOOKUP($L10,【選択肢】!$K$3:$O$88,2,)," "))))))))</f>
        <v/>
      </c>
      <c r="N10" s="114" t="str">
        <f>IF(G10="","",(IFERROR(VLOOKUP($G10,【選択肢】!$K$3:$O$88,4,)," ")&amp;IF(H10="","",","&amp;IFERROR(VLOOKUP($H10,【選択肢】!$K$3:$O$88,4,)," ")&amp;IF(I10="","",","&amp;IFERROR(VLOOKUP($I10,【選択肢】!$K$3:$O$88,4,)," ")&amp;IF(J10="","",","&amp;IFERROR(VLOOKUP($J10,【選択肢】!$K$3:$O$88,4,)," ")&amp;IF(K10="","",","&amp;IFERROR(VLOOKUP($K10,【選択肢】!$K$3:$O$88,4,)," ")&amp;IF(L10="","",","&amp;IFERROR(VLOOKUP($L10,【選択肢】!$K$3:$O$88,4,)," "))))))))</f>
        <v/>
      </c>
      <c r="O10" s="114" t="str">
        <f>IF(G10="","",(IFERROR(VLOOKUP($G10,【選択肢】!$K$3:$O$88,5,)," ")&amp;IF(H10="","",","&amp;IFERROR(VLOOKUP($H10,【選択肢】!$K$3:$O$88,5,)," ")&amp;IF(I10="","",","&amp;IFERROR(VLOOKUP($I10,【選択肢】!$K$3:$O$88,5,)," ")&amp;IF(J10="","",","&amp;IFERROR(VLOOKUP($J10,【選択肢】!$K$3:$O$88,5,)," ")&amp;IF(K10="","",","&amp;IFERROR(VLOOKUP($K10,【選択肢】!$K$3:$O$88,5,)," ")&amp;IF(L10="","",","&amp;IFERROR(VLOOKUP($L10,【選択肢】!$K$3:$O$88,5,)," "))))))))</f>
        <v/>
      </c>
      <c r="P10" s="89"/>
      <c r="Q10" s="86"/>
      <c r="R10" s="83"/>
      <c r="S10" s="83"/>
      <c r="T10" s="83"/>
      <c r="U10" s="83"/>
      <c r="V10" s="83"/>
      <c r="W10" s="83"/>
    </row>
    <row r="11" spans="1:23" ht="22" customHeight="1" x14ac:dyDescent="0.2">
      <c r="B11" s="87"/>
      <c r="C11" s="124"/>
      <c r="D11" s="88"/>
      <c r="E11" s="90"/>
      <c r="F11" s="117">
        <f>SUM(D11+E11)</f>
        <v>0</v>
      </c>
      <c r="G11" s="129"/>
      <c r="H11" s="129"/>
      <c r="I11" s="129"/>
      <c r="J11" s="129"/>
      <c r="K11" s="129"/>
      <c r="L11" s="129"/>
      <c r="M11" s="114" t="str">
        <f>IF(G11="","",(IFERROR(VLOOKUP($G11,【選択肢】!$K$3:$O$88,2,)," ")&amp;IF(H11="","",","&amp;IFERROR(VLOOKUP($H11,【選択肢】!$K$3:$O$88,2,)," ")&amp;IF(I11="","",","&amp;IFERROR(VLOOKUP($I11,【選択肢】!$K$3:$O$88,2,)," ")&amp;IF(J11="","",","&amp;IFERROR(VLOOKUP($J11,【選択肢】!$K$3:$O$88,2,)," ")&amp;IF(K11="","",","&amp;IFERROR(VLOOKUP($K11,【選択肢】!$K$3:$O$88,2,)," ")&amp;IF(L11="","",","&amp;IFERROR(VLOOKUP($L11,【選択肢】!$K$3:$O$88,2,)," "))))))))</f>
        <v/>
      </c>
      <c r="N11" s="114" t="str">
        <f>IF(G11="","",(IFERROR(VLOOKUP($G11,【選択肢】!$K$3:$O$88,4,)," ")&amp;IF(H11="","",","&amp;IFERROR(VLOOKUP($H11,【選択肢】!$K$3:$O$88,4,)," ")&amp;IF(I11="","",","&amp;IFERROR(VLOOKUP($I11,【選択肢】!$K$3:$O$88,4,)," ")&amp;IF(J11="","",","&amp;IFERROR(VLOOKUP($J11,【選択肢】!$K$3:$O$88,4,)," ")&amp;IF(K11="","",","&amp;IFERROR(VLOOKUP($K11,【選択肢】!$K$3:$O$88,4,)," ")&amp;IF(L11="","",","&amp;IFERROR(VLOOKUP($L11,【選択肢】!$K$3:$O$88,4,)," "))))))))</f>
        <v/>
      </c>
      <c r="O11" s="114" t="str">
        <f>IF(G11="","",(IFERROR(VLOOKUP($G11,【選択肢】!$K$3:$O$88,5,)," ")&amp;IF(H11="","",","&amp;IFERROR(VLOOKUP($H11,【選択肢】!$K$3:$O$88,5,)," ")&amp;IF(I11="","",","&amp;IFERROR(VLOOKUP($I11,【選択肢】!$K$3:$O$88,5,)," ")&amp;IF(J11="","",","&amp;IFERROR(VLOOKUP($J11,【選択肢】!$K$3:$O$88,5,)," ")&amp;IF(K11="","",","&amp;IFERROR(VLOOKUP($K11,【選択肢】!$K$3:$O$88,5,)," ")&amp;IF(L11="","",","&amp;IFERROR(VLOOKUP($L11,【選択肢】!$K$3:$O$88,5,)," "))))))))</f>
        <v/>
      </c>
      <c r="P11" s="91"/>
      <c r="Q11" s="86"/>
      <c r="R11" s="83"/>
      <c r="S11" s="83"/>
      <c r="T11" s="83"/>
      <c r="U11" s="83"/>
      <c r="V11" s="83"/>
      <c r="W11" s="83"/>
    </row>
    <row r="12" spans="1:23" ht="22" customHeight="1" x14ac:dyDescent="0.2">
      <c r="B12" s="87"/>
      <c r="C12" s="123"/>
      <c r="D12" s="88"/>
      <c r="E12" s="88"/>
      <c r="F12" s="117">
        <f t="shared" ref="F12:F25" si="0">SUM(D12+E12)</f>
        <v>0</v>
      </c>
      <c r="G12" s="129"/>
      <c r="H12" s="129"/>
      <c r="I12" s="129"/>
      <c r="J12" s="129"/>
      <c r="K12" s="129"/>
      <c r="L12" s="129"/>
      <c r="M12" s="114" t="str">
        <f>IF(G12="","",(IFERROR(VLOOKUP($G12,【選択肢】!$K$3:$O$88,2,)," ")&amp;IF(H12="","",","&amp;IFERROR(VLOOKUP($H12,【選択肢】!$K$3:$O$88,2,)," ")&amp;IF(I12="","",","&amp;IFERROR(VLOOKUP($I12,【選択肢】!$K$3:$O$88,2,)," ")&amp;IF(J12="","",","&amp;IFERROR(VLOOKUP($J12,【選択肢】!$K$3:$O$88,2,)," ")&amp;IF(K12="","",","&amp;IFERROR(VLOOKUP($K12,【選択肢】!$K$3:$O$88,2,)," ")&amp;IF(L12="","",","&amp;IFERROR(VLOOKUP($L12,【選択肢】!$K$3:$O$88,2,)," "))))))))</f>
        <v/>
      </c>
      <c r="N12" s="114" t="str">
        <f>IF(G12="","",(IFERROR(VLOOKUP($G12,【選択肢】!$K$3:$O$88,4,)," ")&amp;IF(H12="","",","&amp;IFERROR(VLOOKUP($H12,【選択肢】!$K$3:$O$88,4,)," ")&amp;IF(I12="","",","&amp;IFERROR(VLOOKUP($I12,【選択肢】!$K$3:$O$88,4,)," ")&amp;IF(J12="","",","&amp;IFERROR(VLOOKUP($J12,【選択肢】!$K$3:$O$88,4,)," ")&amp;IF(K12="","",","&amp;IFERROR(VLOOKUP($K12,【選択肢】!$K$3:$O$88,4,)," ")&amp;IF(L12="","",","&amp;IFERROR(VLOOKUP($L12,【選択肢】!$K$3:$O$88,4,)," "))))))))</f>
        <v/>
      </c>
      <c r="O12" s="114" t="str">
        <f>IF(G12="","",(IFERROR(VLOOKUP($G12,【選択肢】!$K$3:$O$88,5,)," ")&amp;IF(H12="","",","&amp;IFERROR(VLOOKUP($H12,【選択肢】!$K$3:$O$88,5,)," ")&amp;IF(I12="","",","&amp;IFERROR(VLOOKUP($I12,【選択肢】!$K$3:$O$88,5,)," ")&amp;IF(J12="","",","&amp;IFERROR(VLOOKUP($J12,【選択肢】!$K$3:$O$88,5,)," ")&amp;IF(K12="","",","&amp;IFERROR(VLOOKUP($K12,【選択肢】!$K$3:$O$88,5,)," ")&amp;IF(L12="","",","&amp;IFERROR(VLOOKUP($L12,【選択肢】!$K$3:$O$88,5,)," "))))))))</f>
        <v/>
      </c>
      <c r="P12" s="89"/>
      <c r="Q12" s="86"/>
      <c r="R12" s="83"/>
      <c r="S12" s="83"/>
      <c r="T12" s="83"/>
      <c r="U12" s="83"/>
      <c r="V12" s="83"/>
      <c r="W12" s="83"/>
    </row>
    <row r="13" spans="1:23" ht="22" customHeight="1" x14ac:dyDescent="0.2">
      <c r="B13" s="87"/>
      <c r="C13" s="123"/>
      <c r="D13" s="88"/>
      <c r="E13" s="88"/>
      <c r="F13" s="117">
        <f t="shared" si="0"/>
        <v>0</v>
      </c>
      <c r="G13" s="129"/>
      <c r="H13" s="129"/>
      <c r="I13" s="129"/>
      <c r="J13" s="129"/>
      <c r="K13" s="129"/>
      <c r="L13" s="129"/>
      <c r="M13" s="114" t="str">
        <f>IF(G13="","",(IFERROR(VLOOKUP($G13,【選択肢】!$K$3:$O$88,2,)," ")&amp;IF(H13="","",","&amp;IFERROR(VLOOKUP($H13,【選択肢】!$K$3:$O$88,2,)," ")&amp;IF(I13="","",","&amp;IFERROR(VLOOKUP($I13,【選択肢】!$K$3:$O$88,2,)," ")&amp;IF(J13="","",","&amp;IFERROR(VLOOKUP($J13,【選択肢】!$K$3:$O$88,2,)," ")&amp;IF(K13="","",","&amp;IFERROR(VLOOKUP($K13,【選択肢】!$K$3:$O$88,2,)," ")&amp;IF(L13="","",","&amp;IFERROR(VLOOKUP($L13,【選択肢】!$K$3:$O$88,2,)," "))))))))</f>
        <v/>
      </c>
      <c r="N13" s="114" t="str">
        <f>IF(G13="","",(IFERROR(VLOOKUP($G13,【選択肢】!$K$3:$O$88,4,)," ")&amp;IF(H13="","",","&amp;IFERROR(VLOOKUP($H13,【選択肢】!$K$3:$O$88,4,)," ")&amp;IF(I13="","",","&amp;IFERROR(VLOOKUP($I13,【選択肢】!$K$3:$O$88,4,)," ")&amp;IF(J13="","",","&amp;IFERROR(VLOOKUP($J13,【選択肢】!$K$3:$O$88,4,)," ")&amp;IF(K13="","",","&amp;IFERROR(VLOOKUP($K13,【選択肢】!$K$3:$O$88,4,)," ")&amp;IF(L13="","",","&amp;IFERROR(VLOOKUP($L13,【選択肢】!$K$3:$O$88,4,)," "))))))))</f>
        <v/>
      </c>
      <c r="O13" s="114" t="str">
        <f>IF(G13="","",(IFERROR(VLOOKUP($G13,【選択肢】!$K$3:$O$88,5,)," ")&amp;IF(H13="","",","&amp;IFERROR(VLOOKUP($H13,【選択肢】!$K$3:$O$88,5,)," ")&amp;IF(I13="","",","&amp;IFERROR(VLOOKUP($I13,【選択肢】!$K$3:$O$88,5,)," ")&amp;IF(J13="","",","&amp;IFERROR(VLOOKUP($J13,【選択肢】!$K$3:$O$88,5,)," ")&amp;IF(K13="","",","&amp;IFERROR(VLOOKUP($K13,【選択肢】!$K$3:$O$88,5,)," ")&amp;IF(L13="","",","&amp;IFERROR(VLOOKUP($L13,【選択肢】!$K$3:$O$88,5,)," "))))))))</f>
        <v/>
      </c>
      <c r="P13" s="89"/>
      <c r="Q13" s="86"/>
      <c r="R13" s="83"/>
      <c r="S13" s="83"/>
      <c r="T13" s="83"/>
      <c r="U13" s="83"/>
      <c r="V13" s="83"/>
      <c r="W13" s="83"/>
    </row>
    <row r="14" spans="1:23" ht="22" customHeight="1" x14ac:dyDescent="0.2">
      <c r="B14" s="87"/>
      <c r="C14" s="123"/>
      <c r="D14" s="88"/>
      <c r="E14" s="88"/>
      <c r="F14" s="117">
        <f t="shared" si="0"/>
        <v>0</v>
      </c>
      <c r="G14" s="129"/>
      <c r="H14" s="129"/>
      <c r="I14" s="129"/>
      <c r="J14" s="129"/>
      <c r="K14" s="129"/>
      <c r="L14" s="129"/>
      <c r="M14" s="114" t="str">
        <f>IF(G14="","",(IFERROR(VLOOKUP($G14,【選択肢】!$K$3:$O$88,2,)," ")&amp;IF(H14="","",","&amp;IFERROR(VLOOKUP($H14,【選択肢】!$K$3:$O$88,2,)," ")&amp;IF(I14="","",","&amp;IFERROR(VLOOKUP($I14,【選択肢】!$K$3:$O$88,2,)," ")&amp;IF(J14="","",","&amp;IFERROR(VLOOKUP($J14,【選択肢】!$K$3:$O$88,2,)," ")&amp;IF(K14="","",","&amp;IFERROR(VLOOKUP($K14,【選択肢】!$K$3:$O$88,2,)," ")&amp;IF(L14="","",","&amp;IFERROR(VLOOKUP($L14,【選択肢】!$K$3:$O$88,2,)," "))))))))</f>
        <v/>
      </c>
      <c r="N14" s="114" t="str">
        <f>IF(G14="","",(IFERROR(VLOOKUP($G14,【選択肢】!$K$3:$O$88,4,)," ")&amp;IF(H14="","",","&amp;IFERROR(VLOOKUP($H14,【選択肢】!$K$3:$O$88,4,)," ")&amp;IF(I14="","",","&amp;IFERROR(VLOOKUP($I14,【選択肢】!$K$3:$O$88,4,)," ")&amp;IF(J14="","",","&amp;IFERROR(VLOOKUP($J14,【選択肢】!$K$3:$O$88,4,)," ")&amp;IF(K14="","",","&amp;IFERROR(VLOOKUP($K14,【選択肢】!$K$3:$O$88,4,)," ")&amp;IF(L14="","",","&amp;IFERROR(VLOOKUP($L14,【選択肢】!$K$3:$O$88,4,)," "))))))))</f>
        <v/>
      </c>
      <c r="O14" s="114" t="str">
        <f>IF(G14="","",(IFERROR(VLOOKUP($G14,【選択肢】!$K$3:$O$88,5,)," ")&amp;IF(H14="","",","&amp;IFERROR(VLOOKUP($H14,【選択肢】!$K$3:$O$88,5,)," ")&amp;IF(I14="","",","&amp;IFERROR(VLOOKUP($I14,【選択肢】!$K$3:$O$88,5,)," ")&amp;IF(J14="","",","&amp;IFERROR(VLOOKUP($J14,【選択肢】!$K$3:$O$88,5,)," ")&amp;IF(K14="","",","&amp;IFERROR(VLOOKUP($K14,【選択肢】!$K$3:$O$88,5,)," ")&amp;IF(L14="","",","&amp;IFERROR(VLOOKUP($L14,【選択肢】!$K$3:$O$88,5,)," "))))))))</f>
        <v/>
      </c>
      <c r="P14" s="89"/>
      <c r="Q14" s="86"/>
      <c r="R14" s="83"/>
      <c r="S14" s="83"/>
      <c r="T14" s="83"/>
      <c r="U14" s="83"/>
      <c r="V14" s="83"/>
      <c r="W14" s="83"/>
    </row>
    <row r="15" spans="1:23" ht="22" customHeight="1" x14ac:dyDescent="0.2">
      <c r="B15" s="87"/>
      <c r="C15" s="123"/>
      <c r="D15" s="88"/>
      <c r="E15" s="88"/>
      <c r="F15" s="117">
        <f>SUM(D15+E15)</f>
        <v>0</v>
      </c>
      <c r="G15" s="129"/>
      <c r="H15" s="129"/>
      <c r="I15" s="129"/>
      <c r="J15" s="129"/>
      <c r="K15" s="129"/>
      <c r="L15" s="129"/>
      <c r="M15" s="114" t="str">
        <f>IF(G15="","",(IFERROR(VLOOKUP($G15,【選択肢】!$K$3:$O$88,2,)," ")&amp;IF(H15="","",","&amp;IFERROR(VLOOKUP($H15,【選択肢】!$K$3:$O$88,2,)," ")&amp;IF(I15="","",","&amp;IFERROR(VLOOKUP($I15,【選択肢】!$K$3:$O$88,2,)," ")&amp;IF(J15="","",","&amp;IFERROR(VLOOKUP($J15,【選択肢】!$K$3:$O$88,2,)," ")&amp;IF(K15="","",","&amp;IFERROR(VLOOKUP($K15,【選択肢】!$K$3:$O$88,2,)," ")&amp;IF(L15="","",","&amp;IFERROR(VLOOKUP($L15,【選択肢】!$K$3:$O$88,2,)," "))))))))</f>
        <v/>
      </c>
      <c r="N15" s="114" t="str">
        <f>IF(G15="","",(IFERROR(VLOOKUP($G15,【選択肢】!$K$3:$O$88,4,)," ")&amp;IF(H15="","",","&amp;IFERROR(VLOOKUP($H15,【選択肢】!$K$3:$O$88,4,)," ")&amp;IF(I15="","",","&amp;IFERROR(VLOOKUP($I15,【選択肢】!$K$3:$O$88,4,)," ")&amp;IF(J15="","",","&amp;IFERROR(VLOOKUP($J15,【選択肢】!$K$3:$O$88,4,)," ")&amp;IF(K15="","",","&amp;IFERROR(VLOOKUP($K15,【選択肢】!$K$3:$O$88,4,)," ")&amp;IF(L15="","",","&amp;IFERROR(VLOOKUP($L15,【選択肢】!$K$3:$O$88,4,)," "))))))))</f>
        <v/>
      </c>
      <c r="O15" s="114" t="str">
        <f>IF(G15="","",(IFERROR(VLOOKUP($G15,【選択肢】!$K$3:$O$88,5,)," ")&amp;IF(H15="","",","&amp;IFERROR(VLOOKUP($H15,【選択肢】!$K$3:$O$88,5,)," ")&amp;IF(I15="","",","&amp;IFERROR(VLOOKUP($I15,【選択肢】!$K$3:$O$88,5,)," ")&amp;IF(J15="","",","&amp;IFERROR(VLOOKUP($J15,【選択肢】!$K$3:$O$88,5,)," ")&amp;IF(K15="","",","&amp;IFERROR(VLOOKUP($K15,【選択肢】!$K$3:$O$88,5,)," ")&amp;IF(L15="","",","&amp;IFERROR(VLOOKUP($L15,【選択肢】!$K$3:$O$88,5,)," "))))))))</f>
        <v/>
      </c>
      <c r="P15" s="89"/>
      <c r="Q15" s="86"/>
      <c r="R15" s="83"/>
      <c r="S15" s="83"/>
      <c r="T15" s="83"/>
      <c r="U15" s="83"/>
      <c r="V15" s="83"/>
      <c r="W15" s="83"/>
    </row>
    <row r="16" spans="1:23" ht="22" customHeight="1" x14ac:dyDescent="0.2">
      <c r="B16" s="87"/>
      <c r="C16" s="123"/>
      <c r="D16" s="88"/>
      <c r="E16" s="88"/>
      <c r="F16" s="117">
        <f>SUM(D16+E16)</f>
        <v>0</v>
      </c>
      <c r="G16" s="129"/>
      <c r="H16" s="129"/>
      <c r="I16" s="129"/>
      <c r="J16" s="129"/>
      <c r="K16" s="129"/>
      <c r="L16" s="129"/>
      <c r="M16" s="114" t="str">
        <f>IF(G16="","",(IFERROR(VLOOKUP($G16,【選択肢】!$K$3:$O$88,2,)," ")&amp;IF(H16="","",","&amp;IFERROR(VLOOKUP($H16,【選択肢】!$K$3:$O$88,2,)," ")&amp;IF(I16="","",","&amp;IFERROR(VLOOKUP($I16,【選択肢】!$K$3:$O$88,2,)," ")&amp;IF(J16="","",","&amp;IFERROR(VLOOKUP($J16,【選択肢】!$K$3:$O$88,2,)," ")&amp;IF(K16="","",","&amp;IFERROR(VLOOKUP($K16,【選択肢】!$K$3:$O$88,2,)," ")&amp;IF(L16="","",","&amp;IFERROR(VLOOKUP($L16,【選択肢】!$K$3:$O$88,2,)," "))))))))</f>
        <v/>
      </c>
      <c r="N16" s="114" t="str">
        <f>IF(G16="","",(IFERROR(VLOOKUP($G16,【選択肢】!$K$3:$O$88,4,)," ")&amp;IF(H16="","",","&amp;IFERROR(VLOOKUP($H16,【選択肢】!$K$3:$O$88,4,)," ")&amp;IF(I16="","",","&amp;IFERROR(VLOOKUP($I16,【選択肢】!$K$3:$O$88,4,)," ")&amp;IF(J16="","",","&amp;IFERROR(VLOOKUP($J16,【選択肢】!$K$3:$O$88,4,)," ")&amp;IF(K16="","",","&amp;IFERROR(VLOOKUP($K16,【選択肢】!$K$3:$O$88,4,)," ")&amp;IF(L16="","",","&amp;IFERROR(VLOOKUP($L16,【選択肢】!$K$3:$O$88,4,)," "))))))))</f>
        <v/>
      </c>
      <c r="O16" s="114" t="str">
        <f>IF(G16="","",(IFERROR(VLOOKUP($G16,【選択肢】!$K$3:$O$88,5,)," ")&amp;IF(H16="","",","&amp;IFERROR(VLOOKUP($H16,【選択肢】!$K$3:$O$88,5,)," ")&amp;IF(I16="","",","&amp;IFERROR(VLOOKUP($I16,【選択肢】!$K$3:$O$88,5,)," ")&amp;IF(J16="","",","&amp;IFERROR(VLOOKUP($J16,【選択肢】!$K$3:$O$88,5,)," ")&amp;IF(K16="","",","&amp;IFERROR(VLOOKUP($K16,【選択肢】!$K$3:$O$88,5,)," ")&amp;IF(L16="","",","&amp;IFERROR(VLOOKUP($L16,【選択肢】!$K$3:$O$88,5,)," "))))))))</f>
        <v/>
      </c>
      <c r="P16" s="89"/>
      <c r="Q16" s="86"/>
      <c r="R16" s="83"/>
      <c r="S16" s="83"/>
      <c r="T16" s="83"/>
      <c r="U16" s="83"/>
      <c r="V16" s="83"/>
      <c r="W16" s="83"/>
    </row>
    <row r="17" spans="2:23" ht="22" customHeight="1" x14ac:dyDescent="0.2">
      <c r="B17" s="87"/>
      <c r="C17" s="123"/>
      <c r="D17" s="88"/>
      <c r="E17" s="88"/>
      <c r="F17" s="117"/>
      <c r="G17" s="129"/>
      <c r="H17" s="129"/>
      <c r="I17" s="129"/>
      <c r="J17" s="129"/>
      <c r="K17" s="129"/>
      <c r="L17" s="129"/>
      <c r="M17" s="114"/>
      <c r="N17" s="114"/>
      <c r="O17" s="114"/>
      <c r="P17" s="89"/>
      <c r="Q17" s="86"/>
      <c r="R17" s="83"/>
      <c r="S17" s="83"/>
      <c r="T17" s="83"/>
      <c r="U17" s="83"/>
      <c r="V17" s="83"/>
      <c r="W17" s="83"/>
    </row>
    <row r="18" spans="2:23" ht="22" customHeight="1" x14ac:dyDescent="0.2">
      <c r="B18" s="87"/>
      <c r="C18" s="123"/>
      <c r="D18" s="88"/>
      <c r="E18" s="88"/>
      <c r="F18" s="117"/>
      <c r="G18" s="129"/>
      <c r="H18" s="129"/>
      <c r="I18" s="129"/>
      <c r="J18" s="129"/>
      <c r="K18" s="129"/>
      <c r="L18" s="129"/>
      <c r="M18" s="114"/>
      <c r="N18" s="114"/>
      <c r="O18" s="114"/>
      <c r="P18" s="89"/>
      <c r="Q18" s="86"/>
      <c r="R18" s="83"/>
      <c r="S18" s="83"/>
      <c r="T18" s="83"/>
      <c r="U18" s="83"/>
      <c r="V18" s="83"/>
      <c r="W18" s="83"/>
    </row>
    <row r="19" spans="2:23" ht="22" customHeight="1" x14ac:dyDescent="0.2">
      <c r="B19" s="87"/>
      <c r="C19" s="123"/>
      <c r="D19" s="88"/>
      <c r="E19" s="88"/>
      <c r="F19" s="117"/>
      <c r="G19" s="129"/>
      <c r="H19" s="129"/>
      <c r="I19" s="129"/>
      <c r="J19" s="129"/>
      <c r="K19" s="129"/>
      <c r="L19" s="129"/>
      <c r="M19" s="114"/>
      <c r="N19" s="114"/>
      <c r="O19" s="114"/>
      <c r="P19" s="89"/>
      <c r="Q19" s="86"/>
      <c r="R19" s="83"/>
      <c r="S19" s="83"/>
      <c r="T19" s="83"/>
      <c r="U19" s="83"/>
      <c r="V19" s="83"/>
      <c r="W19" s="83"/>
    </row>
    <row r="20" spans="2:23" ht="22" customHeight="1" x14ac:dyDescent="0.2">
      <c r="B20" s="87"/>
      <c r="C20" s="123"/>
      <c r="D20" s="88"/>
      <c r="E20" s="88"/>
      <c r="F20" s="117"/>
      <c r="G20" s="129"/>
      <c r="H20" s="129"/>
      <c r="I20" s="129"/>
      <c r="J20" s="129"/>
      <c r="K20" s="129"/>
      <c r="L20" s="129"/>
      <c r="M20" s="114"/>
      <c r="N20" s="114"/>
      <c r="O20" s="114"/>
      <c r="P20" s="89"/>
      <c r="Q20" s="86"/>
      <c r="R20" s="83"/>
      <c r="S20" s="83"/>
      <c r="T20" s="83"/>
      <c r="U20" s="83"/>
      <c r="V20" s="83"/>
      <c r="W20" s="83"/>
    </row>
    <row r="21" spans="2:23" ht="22" customHeight="1" x14ac:dyDescent="0.2">
      <c r="B21" s="87"/>
      <c r="C21" s="123"/>
      <c r="D21" s="88"/>
      <c r="E21" s="88"/>
      <c r="F21" s="117"/>
      <c r="G21" s="129"/>
      <c r="H21" s="129"/>
      <c r="I21" s="129"/>
      <c r="J21" s="129"/>
      <c r="K21" s="129"/>
      <c r="L21" s="129"/>
      <c r="M21" s="114"/>
      <c r="N21" s="114"/>
      <c r="O21" s="114"/>
      <c r="P21" s="89"/>
      <c r="Q21" s="86"/>
      <c r="R21" s="83"/>
      <c r="S21" s="83"/>
      <c r="T21" s="83"/>
      <c r="U21" s="83"/>
      <c r="V21" s="83"/>
      <c r="W21" s="83"/>
    </row>
    <row r="22" spans="2:23" ht="22" customHeight="1" x14ac:dyDescent="0.2">
      <c r="B22" s="87"/>
      <c r="C22" s="123"/>
      <c r="D22" s="88"/>
      <c r="E22" s="88"/>
      <c r="F22" s="117">
        <f>SUM(D22+E22)</f>
        <v>0</v>
      </c>
      <c r="G22" s="129"/>
      <c r="H22" s="129"/>
      <c r="I22" s="129"/>
      <c r="J22" s="129"/>
      <c r="K22" s="129"/>
      <c r="L22" s="129"/>
      <c r="M22" s="114" t="str">
        <f>IF(G22="","",(IFERROR(VLOOKUP($G22,【選択肢】!$K$3:$O$88,2,)," ")&amp;IF(H22="","",","&amp;IFERROR(VLOOKUP($H22,【選択肢】!$K$3:$O$88,2,)," ")&amp;IF(I22="","",","&amp;IFERROR(VLOOKUP($I22,【選択肢】!$K$3:$O$88,2,)," ")&amp;IF(J22="","",","&amp;IFERROR(VLOOKUP($J22,【選択肢】!$K$3:$O$88,2,)," ")&amp;IF(K22="","",","&amp;IFERROR(VLOOKUP($K22,【選択肢】!$K$3:$O$88,2,)," ")&amp;IF(L22="","",","&amp;IFERROR(VLOOKUP($L22,【選択肢】!$K$3:$O$88,2,)," "))))))))</f>
        <v/>
      </c>
      <c r="N22" s="114" t="str">
        <f>IF(G22="","",(IFERROR(VLOOKUP($G22,【選択肢】!$K$3:$O$88,4,)," ")&amp;IF(H22="","",","&amp;IFERROR(VLOOKUP($H22,【選択肢】!$K$3:$O$88,4,)," ")&amp;IF(I22="","",","&amp;IFERROR(VLOOKUP($I22,【選択肢】!$K$3:$O$88,4,)," ")&amp;IF(J22="","",","&amp;IFERROR(VLOOKUP($J22,【選択肢】!$K$3:$O$88,4,)," ")&amp;IF(K22="","",","&amp;IFERROR(VLOOKUP($K22,【選択肢】!$K$3:$O$88,4,)," ")&amp;IF(L22="","",","&amp;IFERROR(VLOOKUP($L22,【選択肢】!$K$3:$O$88,4,)," "))))))))</f>
        <v/>
      </c>
      <c r="O22" s="114" t="str">
        <f>IF(G22="","",(IFERROR(VLOOKUP($G22,【選択肢】!$K$3:$O$88,5,)," ")&amp;IF(H22="","",","&amp;IFERROR(VLOOKUP($H22,【選択肢】!$K$3:$O$88,5,)," ")&amp;IF(I22="","",","&amp;IFERROR(VLOOKUP($I22,【選択肢】!$K$3:$O$88,5,)," ")&amp;IF(J22="","",","&amp;IFERROR(VLOOKUP($J22,【選択肢】!$K$3:$O$88,5,)," ")&amp;IF(K22="","",","&amp;IFERROR(VLOOKUP($K22,【選択肢】!$K$3:$O$88,5,)," ")&amp;IF(L22="","",","&amp;IFERROR(VLOOKUP($L22,【選択肢】!$K$3:$O$88,5,)," "))))))))</f>
        <v/>
      </c>
      <c r="P22" s="89"/>
      <c r="Q22" s="86"/>
      <c r="R22" s="83"/>
      <c r="S22" s="83"/>
      <c r="T22" s="83"/>
      <c r="U22" s="83"/>
      <c r="V22" s="83"/>
      <c r="W22" s="83"/>
    </row>
    <row r="23" spans="2:23" ht="22" customHeight="1" x14ac:dyDescent="0.2">
      <c r="B23" s="87"/>
      <c r="C23" s="123"/>
      <c r="D23" s="88"/>
      <c r="E23" s="88"/>
      <c r="F23" s="117">
        <f t="shared" si="0"/>
        <v>0</v>
      </c>
      <c r="G23" s="129"/>
      <c r="H23" s="129"/>
      <c r="I23" s="129"/>
      <c r="J23" s="129"/>
      <c r="K23" s="129"/>
      <c r="L23" s="129"/>
      <c r="M23" s="114" t="str">
        <f>IF(G23="","",(IFERROR(VLOOKUP($G23,【選択肢】!$K$3:$O$88,2,)," ")&amp;IF(H23="","",","&amp;IFERROR(VLOOKUP($H23,【選択肢】!$K$3:$O$88,2,)," ")&amp;IF(I23="","",","&amp;IFERROR(VLOOKUP($I23,【選択肢】!$K$3:$O$88,2,)," ")&amp;IF(J23="","",","&amp;IFERROR(VLOOKUP($J23,【選択肢】!$K$3:$O$88,2,)," ")&amp;IF(K23="","",","&amp;IFERROR(VLOOKUP($K23,【選択肢】!$K$3:$O$88,2,)," ")&amp;IF(L23="","",","&amp;IFERROR(VLOOKUP($L23,【選択肢】!$K$3:$O$88,2,)," "))))))))</f>
        <v/>
      </c>
      <c r="N23" s="114" t="str">
        <f>IF(G23="","",(IFERROR(VLOOKUP($G23,【選択肢】!$K$3:$O$88,4,)," ")&amp;IF(H23="","",","&amp;IFERROR(VLOOKUP($H23,【選択肢】!$K$3:$O$88,4,)," ")&amp;IF(I23="","",","&amp;IFERROR(VLOOKUP($I23,【選択肢】!$K$3:$O$88,4,)," ")&amp;IF(J23="","",","&amp;IFERROR(VLOOKUP($J23,【選択肢】!$K$3:$O$88,4,)," ")&amp;IF(K23="","",","&amp;IFERROR(VLOOKUP($K23,【選択肢】!$K$3:$O$88,4,)," ")&amp;IF(L23="","",","&amp;IFERROR(VLOOKUP($L23,【選択肢】!$K$3:$O$88,4,)," "))))))))</f>
        <v/>
      </c>
      <c r="O23" s="114" t="str">
        <f>IF(G23="","",(IFERROR(VLOOKUP($G23,【選択肢】!$K$3:$O$88,5,)," ")&amp;IF(H23="","",","&amp;IFERROR(VLOOKUP($H23,【選択肢】!$K$3:$O$88,5,)," ")&amp;IF(I23="","",","&amp;IFERROR(VLOOKUP($I23,【選択肢】!$K$3:$O$88,5,)," ")&amp;IF(J23="","",","&amp;IFERROR(VLOOKUP($J23,【選択肢】!$K$3:$O$88,5,)," ")&amp;IF(K23="","",","&amp;IFERROR(VLOOKUP($K23,【選択肢】!$K$3:$O$88,5,)," ")&amp;IF(L23="","",","&amp;IFERROR(VLOOKUP($L23,【選択肢】!$K$3:$O$88,5,)," "))))))))</f>
        <v/>
      </c>
      <c r="P23" s="89"/>
      <c r="Q23" s="86"/>
      <c r="R23" s="83"/>
      <c r="S23" s="83"/>
      <c r="T23" s="83"/>
      <c r="U23" s="83"/>
      <c r="V23" s="83"/>
      <c r="W23" s="83"/>
    </row>
    <row r="24" spans="2:23" ht="22" customHeight="1" x14ac:dyDescent="0.2">
      <c r="B24" s="87"/>
      <c r="C24" s="123"/>
      <c r="D24" s="88"/>
      <c r="E24" s="88"/>
      <c r="F24" s="117">
        <f t="shared" si="0"/>
        <v>0</v>
      </c>
      <c r="G24" s="129"/>
      <c r="H24" s="129"/>
      <c r="I24" s="129"/>
      <c r="J24" s="129"/>
      <c r="K24" s="129"/>
      <c r="L24" s="129"/>
      <c r="M24" s="114" t="str">
        <f>IF(G24="","",(IFERROR(VLOOKUP($G24,【選択肢】!$K$3:$O$88,2,)," ")&amp;IF(H24="","",","&amp;IFERROR(VLOOKUP($H24,【選択肢】!$K$3:$O$88,2,)," ")&amp;IF(I24="","",","&amp;IFERROR(VLOOKUP($I24,【選択肢】!$K$3:$O$88,2,)," ")&amp;IF(J24="","",","&amp;IFERROR(VLOOKUP($J24,【選択肢】!$K$3:$O$88,2,)," ")&amp;IF(K24="","",","&amp;IFERROR(VLOOKUP($K24,【選択肢】!$K$3:$O$88,2,)," ")&amp;IF(L24="","",","&amp;IFERROR(VLOOKUP($L24,【選択肢】!$K$3:$O$88,2,)," "))))))))</f>
        <v/>
      </c>
      <c r="N24" s="114" t="str">
        <f>IF(G24="","",(IFERROR(VLOOKUP($G24,【選択肢】!$K$3:$O$88,4,)," ")&amp;IF(H24="","",","&amp;IFERROR(VLOOKUP($H24,【選択肢】!$K$3:$O$88,4,)," ")&amp;IF(I24="","",","&amp;IFERROR(VLOOKUP($I24,【選択肢】!$K$3:$O$88,4,)," ")&amp;IF(J24="","",","&amp;IFERROR(VLOOKUP($J24,【選択肢】!$K$3:$O$88,4,)," ")&amp;IF(K24="","",","&amp;IFERROR(VLOOKUP($K24,【選択肢】!$K$3:$O$88,4,)," ")&amp;IF(L24="","",","&amp;IFERROR(VLOOKUP($L24,【選択肢】!$K$3:$O$88,4,)," "))))))))</f>
        <v/>
      </c>
      <c r="O24" s="114" t="str">
        <f>IF(G24="","",(IFERROR(VLOOKUP($G24,【選択肢】!$K$3:$O$88,5,)," ")&amp;IF(H24="","",","&amp;IFERROR(VLOOKUP($H24,【選択肢】!$K$3:$O$88,5,)," ")&amp;IF(I24="","",","&amp;IFERROR(VLOOKUP($I24,【選択肢】!$K$3:$O$88,5,)," ")&amp;IF(J24="","",","&amp;IFERROR(VLOOKUP($J24,【選択肢】!$K$3:$O$88,5,)," ")&amp;IF(K24="","",","&amp;IFERROR(VLOOKUP($K24,【選択肢】!$K$3:$O$88,5,)," ")&amp;IF(L24="","",","&amp;IFERROR(VLOOKUP($L24,【選択肢】!$K$3:$O$88,5,)," "))))))))</f>
        <v/>
      </c>
      <c r="P24" s="89"/>
      <c r="Q24" s="86"/>
      <c r="R24" s="83"/>
      <c r="S24" s="83"/>
      <c r="T24" s="83"/>
      <c r="U24" s="83"/>
      <c r="V24" s="83"/>
      <c r="W24" s="83"/>
    </row>
    <row r="25" spans="2:23" ht="22" customHeight="1" x14ac:dyDescent="0.2">
      <c r="B25" s="87"/>
      <c r="C25" s="123"/>
      <c r="D25" s="88"/>
      <c r="E25" s="88"/>
      <c r="F25" s="117">
        <f t="shared" si="0"/>
        <v>0</v>
      </c>
      <c r="G25" s="129"/>
      <c r="H25" s="129"/>
      <c r="I25" s="129"/>
      <c r="J25" s="129"/>
      <c r="K25" s="129"/>
      <c r="L25" s="129"/>
      <c r="M25" s="114" t="str">
        <f>IF(G25="","",(IFERROR(VLOOKUP($G25,【選択肢】!$K$3:$O$88,2,)," ")&amp;IF(H25="","",","&amp;IFERROR(VLOOKUP($H25,【選択肢】!$K$3:$O$88,2,)," ")&amp;IF(I25="","",","&amp;IFERROR(VLOOKUP($I25,【選択肢】!$K$3:$O$88,2,)," ")&amp;IF(J25="","",","&amp;IFERROR(VLOOKUP($J25,【選択肢】!$K$3:$O$88,2,)," ")&amp;IF(K25="","",","&amp;IFERROR(VLOOKUP($K25,【選択肢】!$K$3:$O$88,2,)," ")&amp;IF(L25="","",","&amp;IFERROR(VLOOKUP($L25,【選択肢】!$K$3:$O$88,2,)," "))))))))</f>
        <v/>
      </c>
      <c r="N25" s="114" t="str">
        <f>IF(G25="","",(IFERROR(VLOOKUP($G25,【選択肢】!$K$3:$O$88,4,)," ")&amp;IF(H25="","",","&amp;IFERROR(VLOOKUP($H25,【選択肢】!$K$3:$O$88,4,)," ")&amp;IF(I25="","",","&amp;IFERROR(VLOOKUP($I25,【選択肢】!$K$3:$O$88,4,)," ")&amp;IF(J25="","",","&amp;IFERROR(VLOOKUP($J25,【選択肢】!$K$3:$O$88,4,)," ")&amp;IF(K25="","",","&amp;IFERROR(VLOOKUP($K25,【選択肢】!$K$3:$O$88,4,)," ")&amp;IF(L25="","",","&amp;IFERROR(VLOOKUP($L25,【選択肢】!$K$3:$O$88,4,)," "))))))))</f>
        <v/>
      </c>
      <c r="O25" s="114" t="str">
        <f>IF(G25="","",(IFERROR(VLOOKUP($G25,【選択肢】!$K$3:$O$88,5,)," ")&amp;IF(H25="","",","&amp;IFERROR(VLOOKUP($H25,【選択肢】!$K$3:$O$88,5,)," ")&amp;IF(I25="","",","&amp;IFERROR(VLOOKUP($I25,【選択肢】!$K$3:$O$88,5,)," ")&amp;IF(J25="","",","&amp;IFERROR(VLOOKUP($J25,【選択肢】!$K$3:$O$88,5,)," ")&amp;IF(K25="","",","&amp;IFERROR(VLOOKUP($K25,【選択肢】!$K$3:$O$88,5,)," ")&amp;IF(L25="","",","&amp;IFERROR(VLOOKUP($L25,【選択肢】!$K$3:$O$88,5,)," "))))))))</f>
        <v/>
      </c>
      <c r="P25" s="89"/>
      <c r="Q25" s="86"/>
      <c r="R25" s="83"/>
      <c r="S25" s="83"/>
      <c r="T25" s="83"/>
      <c r="U25" s="83"/>
      <c r="V25" s="83"/>
      <c r="W25" s="83"/>
    </row>
    <row r="26" spans="2:23" ht="22" customHeight="1" x14ac:dyDescent="0.2">
      <c r="B26" s="87"/>
      <c r="C26" s="123"/>
      <c r="D26" s="88"/>
      <c r="E26" s="88"/>
      <c r="F26" s="117">
        <f>SUM(D26+E26)</f>
        <v>0</v>
      </c>
      <c r="G26" s="129"/>
      <c r="H26" s="129"/>
      <c r="I26" s="129"/>
      <c r="J26" s="129"/>
      <c r="K26" s="129"/>
      <c r="L26" s="129"/>
      <c r="M26" s="114" t="str">
        <f>IF(G26="","",(IFERROR(VLOOKUP($G26,【選択肢】!$K$3:$O$88,2,)," ")&amp;IF(H26="","",","&amp;IFERROR(VLOOKUP($H26,【選択肢】!$K$3:$O$88,2,)," ")&amp;IF(I26="","",","&amp;IFERROR(VLOOKUP($I26,【選択肢】!$K$3:$O$88,2,)," ")&amp;IF(J26="","",","&amp;IFERROR(VLOOKUP($J26,【選択肢】!$K$3:$O$88,2,)," ")&amp;IF(K26="","",","&amp;IFERROR(VLOOKUP($K26,【選択肢】!$K$3:$O$88,2,)," ")&amp;IF(L26="","",","&amp;IFERROR(VLOOKUP($L26,【選択肢】!$K$3:$O$88,2,)," "))))))))</f>
        <v/>
      </c>
      <c r="N26" s="114" t="str">
        <f>IF(G26="","",(IFERROR(VLOOKUP($G26,【選択肢】!$K$3:$O$88,4,)," ")&amp;IF(H26="","",","&amp;IFERROR(VLOOKUP($H26,【選択肢】!$K$3:$O$88,4,)," ")&amp;IF(I26="","",","&amp;IFERROR(VLOOKUP($I26,【選択肢】!$K$3:$O$88,4,)," ")&amp;IF(J26="","",","&amp;IFERROR(VLOOKUP($J26,【選択肢】!$K$3:$O$88,4,)," ")&amp;IF(K26="","",","&amp;IFERROR(VLOOKUP($K26,【選択肢】!$K$3:$O$88,4,)," ")&amp;IF(L26="","",","&amp;IFERROR(VLOOKUP($L26,【選択肢】!$K$3:$O$88,4,)," "))))))))</f>
        <v/>
      </c>
      <c r="O26" s="114" t="str">
        <f>IF(G26="","",(IFERROR(VLOOKUP($G26,【選択肢】!$K$3:$O$88,5,)," ")&amp;IF(H26="","",","&amp;IFERROR(VLOOKUP($H26,【選択肢】!$K$3:$O$88,5,)," ")&amp;IF(I26="","",","&amp;IFERROR(VLOOKUP($I26,【選択肢】!$K$3:$O$88,5,)," ")&amp;IF(J26="","",","&amp;IFERROR(VLOOKUP($J26,【選択肢】!$K$3:$O$88,5,)," ")&amp;IF(K26="","",","&amp;IFERROR(VLOOKUP($K26,【選択肢】!$K$3:$O$88,5,)," ")&amp;IF(L26="","",","&amp;IFERROR(VLOOKUP($L26,【選択肢】!$K$3:$O$88,5,)," "))))))))</f>
        <v/>
      </c>
      <c r="P26" s="89"/>
      <c r="Q26" s="86"/>
      <c r="R26" s="83"/>
      <c r="S26" s="83"/>
      <c r="T26" s="83"/>
      <c r="U26" s="83"/>
      <c r="V26" s="83"/>
      <c r="W26" s="83"/>
    </row>
    <row r="27" spans="2:23" ht="22" customHeight="1" x14ac:dyDescent="0.2">
      <c r="B27" s="92"/>
      <c r="C27" s="124"/>
      <c r="D27" s="88"/>
      <c r="E27" s="90"/>
      <c r="F27" s="117">
        <f>SUM(D27+E27)</f>
        <v>0</v>
      </c>
      <c r="G27" s="129"/>
      <c r="H27" s="129"/>
      <c r="I27" s="129"/>
      <c r="J27" s="129"/>
      <c r="K27" s="129"/>
      <c r="L27" s="129"/>
      <c r="M27" s="114" t="str">
        <f>IF(G27="","",(IFERROR(VLOOKUP($G27,【選択肢】!$K$3:$O$88,2,)," ")&amp;IF(H27="","",","&amp;IFERROR(VLOOKUP($H27,【選択肢】!$K$3:$O$88,2,)," ")&amp;IF(I27="","",","&amp;IFERROR(VLOOKUP($I27,【選択肢】!$K$3:$O$88,2,)," ")&amp;IF(J27="","",","&amp;IFERROR(VLOOKUP($J27,【選択肢】!$K$3:$O$88,2,)," ")&amp;IF(K27="","",","&amp;IFERROR(VLOOKUP($K27,【選択肢】!$K$3:$O$88,2,)," ")&amp;IF(L27="","",","&amp;IFERROR(VLOOKUP($L27,【選択肢】!$K$3:$O$88,2,)," "))))))))</f>
        <v/>
      </c>
      <c r="N27" s="114" t="str">
        <f>IF(G27="","",(IFERROR(VLOOKUP($G27,【選択肢】!$K$3:$O$88,4,)," ")&amp;IF(H27="","",","&amp;IFERROR(VLOOKUP($H27,【選択肢】!$K$3:$O$88,4,)," ")&amp;IF(I27="","",","&amp;IFERROR(VLOOKUP($I27,【選択肢】!$K$3:$O$88,4,)," ")&amp;IF(J27="","",","&amp;IFERROR(VLOOKUP($J27,【選択肢】!$K$3:$O$88,4,)," ")&amp;IF(K27="","",","&amp;IFERROR(VLOOKUP($K27,【選択肢】!$K$3:$O$88,4,)," ")&amp;IF(L27="","",","&amp;IFERROR(VLOOKUP($L27,【選択肢】!$K$3:$O$88,4,)," "))))))))</f>
        <v/>
      </c>
      <c r="O27" s="114" t="str">
        <f>IF(G27="","",(IFERROR(VLOOKUP($G27,【選択肢】!$K$3:$O$88,5,)," ")&amp;IF(H27="","",","&amp;IFERROR(VLOOKUP($H27,【選択肢】!$K$3:$O$88,5,)," ")&amp;IF(I27="","",","&amp;IFERROR(VLOOKUP($I27,【選択肢】!$K$3:$O$88,5,)," ")&amp;IF(J27="","",","&amp;IFERROR(VLOOKUP($J27,【選択肢】!$K$3:$O$88,5,)," ")&amp;IF(K27="","",","&amp;IFERROR(VLOOKUP($K27,【選択肢】!$K$3:$O$88,5,)," ")&amp;IF(L27="","",","&amp;IFERROR(VLOOKUP($L27,【選択肢】!$K$3:$O$88,5,)," "))))))))</f>
        <v/>
      </c>
      <c r="P27" s="91"/>
      <c r="Q27" s="86"/>
      <c r="R27" s="83"/>
      <c r="S27" s="83"/>
      <c r="T27" s="83"/>
      <c r="U27" s="83"/>
      <c r="V27" s="83"/>
      <c r="W27" s="83"/>
    </row>
    <row r="28" spans="2:23" ht="22" customHeight="1" x14ac:dyDescent="0.2">
      <c r="B28" s="93"/>
      <c r="C28" s="94"/>
      <c r="D28" s="95"/>
      <c r="E28" s="96" t="s">
        <v>44</v>
      </c>
      <c r="F28" s="97"/>
      <c r="G28" s="98"/>
      <c r="H28" s="98"/>
      <c r="I28" s="98"/>
      <c r="J28" s="98"/>
      <c r="K28" s="98"/>
      <c r="L28" s="98"/>
      <c r="M28" s="115" t="str">
        <f>IF(G28="","",(IFERROR(VLOOKUP($G28,【選択肢】!$K$3:$O$74,2,)," ")&amp;IF(H28="","",","&amp;IFERROR(VLOOKUP($H28,【選択肢】!$K$3:$O$74,2,)," ")&amp;IF(I28="","",","&amp;IFERROR(VLOOKUP($I28,【選択肢】!$K$3:$O$74,2,)," ")&amp;IF(J28="","",","&amp;IFERROR(VLOOKUP($J28,【選択肢】!$K$3:$O$74,2,)," ")&amp;IF(K28="","",","&amp;IFERROR(VLOOKUP($K28,【選択肢】!$K$3:$O$74,2,)," ")&amp;IF(L28="","",","&amp;IFERROR(VLOOKUP($L28,【選択肢】!$K$3:$O$74,2,)," "))))))))</f>
        <v/>
      </c>
      <c r="N28" s="115" t="str">
        <f>IF(G28="","",(IFERROR(VLOOKUP($G28,【選択肢】!$K$3:$O$74,4,)," ")&amp;IF(H28="","",","&amp;IFERROR(VLOOKUP($H28,【選択肢】!$K$3:$O$74,4,)," ")&amp;IF(I28="","",","&amp;IFERROR(VLOOKUP($I28,【選択肢】!$K$3:$O$74,4,)," ")&amp;IF(J28="","",","&amp;IFERROR(VLOOKUP($J28,【選択肢】!$K$3:$O$74,4,)," ")&amp;IF(K28="","",","&amp;IFERROR(VLOOKUP($K28,【選択肢】!$K$3:$O$74,4,)," ")&amp;IF(L28="","",","&amp;IFERROR(VLOOKUP($L28,【選択肢】!$K$3:$O$74,4,)," "))))))))</f>
        <v/>
      </c>
      <c r="O28" s="115" t="str">
        <f>IF(G28="","",(IFERROR(VLOOKUP($G28,【選択肢】!$K$3:$O$74,5,)," ")&amp;IF(H28="","",","&amp;IFERROR(VLOOKUP($H28,【選択肢】!$K$3:$O$74,5,)," ")&amp;IF(I28="","",","&amp;IFERROR(VLOOKUP($I28,【選択肢】!$K$3:$O$74,5,)," ")&amp;IF(J28="","",","&amp;IFERROR(VLOOKUP($J28,【選択肢】!$K$3:$O$74,5,)," ")&amp;IF(K28="","",","&amp;IFERROR(VLOOKUP($K28,【選択肢】!$K$3:$O$74,5,)," ")&amp;IF(L28="","",","&amp;IFERROR(VLOOKUP($L28,【選択肢】!$K$3:$O$74,5,)," "))))))))</f>
        <v/>
      </c>
      <c r="P28" s="99"/>
      <c r="Q28" s="86"/>
      <c r="R28" s="83"/>
      <c r="S28" s="83"/>
      <c r="T28" s="83"/>
      <c r="U28" s="83"/>
      <c r="V28" s="83"/>
      <c r="W28" s="83"/>
    </row>
    <row r="29" spans="2:23" ht="33" customHeight="1" x14ac:dyDescent="0.2">
      <c r="B29" s="100"/>
      <c r="C29" s="101"/>
      <c r="D29" s="102"/>
      <c r="E29" s="102"/>
      <c r="F29" s="118">
        <f>SUM(D29+E29)</f>
        <v>0</v>
      </c>
      <c r="G29" s="104"/>
      <c r="H29" s="104"/>
      <c r="I29" s="104"/>
      <c r="J29" s="104"/>
      <c r="K29" s="104"/>
      <c r="L29" s="104"/>
      <c r="M29" s="105"/>
      <c r="N29" s="106"/>
      <c r="O29" s="107"/>
      <c r="P29" s="82"/>
    </row>
    <row r="30" spans="2:23" ht="34.5" customHeight="1" x14ac:dyDescent="0.2">
      <c r="B30" s="100"/>
      <c r="C30" s="101"/>
      <c r="D30" s="108" t="s">
        <v>4</v>
      </c>
      <c r="E30" s="109" t="s">
        <v>5</v>
      </c>
      <c r="F30" s="110" t="s">
        <v>3</v>
      </c>
      <c r="G30" s="104"/>
      <c r="H30" s="104"/>
      <c r="I30" s="104"/>
      <c r="J30" s="104"/>
      <c r="K30" s="104"/>
      <c r="L30" s="104"/>
      <c r="M30" s="105"/>
      <c r="N30" s="106"/>
      <c r="O30" s="107"/>
      <c r="P30" s="82"/>
    </row>
    <row r="31" spans="2:23" ht="33" customHeight="1" x14ac:dyDescent="0.2">
      <c r="B31" s="132" t="s">
        <v>48</v>
      </c>
      <c r="C31" s="132"/>
      <c r="D31" s="119">
        <f>MAX(D9:D28)</f>
        <v>0</v>
      </c>
      <c r="E31" s="119">
        <f>MAX(E9:E28)</f>
        <v>0</v>
      </c>
      <c r="F31" s="120">
        <f>SUM(D31+E31)</f>
        <v>0</v>
      </c>
      <c r="G31" s="104"/>
      <c r="H31" s="104"/>
      <c r="I31" s="104"/>
      <c r="J31" s="104"/>
      <c r="K31" s="104"/>
      <c r="L31" s="104"/>
      <c r="M31" s="121" t="str">
        <f>IFERROR(VLOOKUP($G31,【選択肢】!$K$3:$O$74,2,)," ")</f>
        <v xml:space="preserve"> </v>
      </c>
      <c r="N31" s="106"/>
      <c r="O31" s="107"/>
      <c r="P31" s="82"/>
    </row>
    <row r="32" spans="2:23" ht="33" customHeight="1" x14ac:dyDescent="0.2">
      <c r="B32" s="100"/>
      <c r="C32" s="101"/>
      <c r="D32" s="102"/>
      <c r="E32" s="102"/>
      <c r="F32" s="103"/>
      <c r="G32" s="104"/>
      <c r="H32" s="104"/>
      <c r="I32" s="104"/>
      <c r="J32" s="104"/>
      <c r="K32" s="104"/>
      <c r="L32" s="104"/>
      <c r="M32" s="105"/>
      <c r="N32" s="106"/>
      <c r="O32" s="107"/>
      <c r="P32" s="82"/>
    </row>
    <row r="33" spans="2:16" ht="18" customHeight="1" x14ac:dyDescent="0.2">
      <c r="B33" s="146"/>
      <c r="C33" s="147"/>
      <c r="D33" s="111"/>
      <c r="E33" s="111"/>
      <c r="F33" s="111"/>
      <c r="G33" s="111"/>
      <c r="H33" s="111"/>
      <c r="I33" s="111"/>
      <c r="J33" s="111"/>
      <c r="K33" s="111"/>
      <c r="L33" s="111"/>
      <c r="M33" s="112"/>
      <c r="N33" s="82"/>
      <c r="O33" s="148"/>
      <c r="P33" s="145"/>
    </row>
    <row r="34" spans="2:16" ht="18" customHeight="1" x14ac:dyDescent="0.2">
      <c r="B34" s="146"/>
      <c r="C34" s="147"/>
      <c r="D34" s="111"/>
      <c r="E34" s="111"/>
      <c r="F34" s="111"/>
      <c r="G34" s="111"/>
      <c r="H34" s="111"/>
      <c r="I34" s="111"/>
      <c r="J34" s="111"/>
      <c r="K34" s="111"/>
      <c r="L34" s="111"/>
      <c r="M34" s="112"/>
      <c r="O34" s="148"/>
      <c r="P34" s="145"/>
    </row>
    <row r="35" spans="2:16" ht="18" customHeight="1" x14ac:dyDescent="0.2">
      <c r="B35" s="146"/>
      <c r="C35" s="147"/>
      <c r="D35" s="111"/>
      <c r="E35" s="111"/>
      <c r="F35" s="111"/>
      <c r="G35" s="111"/>
      <c r="H35" s="111"/>
      <c r="I35" s="111"/>
      <c r="J35" s="111"/>
      <c r="K35" s="111"/>
      <c r="L35" s="111"/>
      <c r="M35" s="112"/>
      <c r="N35" s="82"/>
      <c r="O35" s="148"/>
      <c r="P35" s="145"/>
    </row>
    <row r="36" spans="2:16" ht="18" customHeight="1" x14ac:dyDescent="0.2">
      <c r="B36" s="146"/>
      <c r="C36" s="147"/>
      <c r="D36" s="111"/>
      <c r="E36" s="111"/>
      <c r="F36" s="111"/>
      <c r="G36" s="111"/>
      <c r="H36" s="111"/>
      <c r="I36" s="111"/>
      <c r="J36" s="111"/>
      <c r="K36" s="111"/>
      <c r="L36" s="111"/>
      <c r="M36" s="112"/>
      <c r="N36" s="82"/>
      <c r="O36" s="148"/>
      <c r="P36" s="145"/>
    </row>
    <row r="37" spans="2:16" ht="18" customHeight="1" x14ac:dyDescent="0.2">
      <c r="B37" s="146"/>
      <c r="C37" s="147"/>
      <c r="D37" s="111"/>
      <c r="E37" s="111"/>
      <c r="F37" s="111"/>
      <c r="G37" s="111"/>
      <c r="H37" s="111"/>
      <c r="I37" s="111"/>
      <c r="J37" s="111"/>
      <c r="K37" s="111"/>
      <c r="L37" s="111"/>
      <c r="M37" s="112"/>
      <c r="O37" s="148"/>
      <c r="P37" s="145"/>
    </row>
    <row r="38" spans="2:16" ht="18" customHeight="1" x14ac:dyDescent="0.2">
      <c r="B38" s="146"/>
      <c r="C38" s="147"/>
      <c r="D38" s="111"/>
      <c r="E38" s="111"/>
      <c r="F38" s="111"/>
      <c r="G38" s="111"/>
      <c r="H38" s="111"/>
      <c r="I38" s="111"/>
      <c r="J38" s="111"/>
      <c r="K38" s="111"/>
      <c r="L38" s="111"/>
      <c r="M38" s="112"/>
      <c r="N38" s="82"/>
      <c r="O38" s="148"/>
      <c r="P38" s="145"/>
    </row>
    <row r="39" spans="2:16" ht="18" customHeight="1" x14ac:dyDescent="0.2">
      <c r="B39" s="146"/>
      <c r="C39" s="147"/>
      <c r="D39" s="111"/>
      <c r="E39" s="111"/>
      <c r="F39" s="111"/>
      <c r="G39" s="111"/>
      <c r="H39" s="111"/>
      <c r="I39" s="111"/>
      <c r="J39" s="111"/>
      <c r="K39" s="111"/>
      <c r="L39" s="111"/>
      <c r="M39" s="112"/>
      <c r="N39" s="82"/>
      <c r="O39" s="148"/>
      <c r="P39" s="145"/>
    </row>
    <row r="40" spans="2:16" ht="18" customHeight="1" x14ac:dyDescent="0.2">
      <c r="B40" s="146"/>
      <c r="C40" s="147"/>
      <c r="D40" s="111"/>
      <c r="E40" s="111"/>
      <c r="F40" s="111"/>
      <c r="G40" s="111"/>
      <c r="H40" s="111"/>
      <c r="I40" s="111"/>
      <c r="J40" s="111"/>
      <c r="K40" s="111"/>
      <c r="L40" s="111"/>
      <c r="M40" s="111"/>
      <c r="O40" s="148"/>
      <c r="P40" s="145"/>
    </row>
    <row r="41" spans="2:16" ht="18" customHeight="1" x14ac:dyDescent="0.2">
      <c r="B41" s="146"/>
      <c r="C41" s="147"/>
      <c r="D41" s="111"/>
      <c r="E41" s="111"/>
      <c r="F41" s="111"/>
      <c r="G41" s="111"/>
      <c r="H41" s="111"/>
      <c r="I41" s="111"/>
      <c r="J41" s="111"/>
      <c r="K41" s="111"/>
      <c r="L41" s="111"/>
      <c r="M41" s="112"/>
      <c r="N41" s="82"/>
      <c r="O41" s="148"/>
      <c r="P41" s="145"/>
    </row>
    <row r="42" spans="2:16" ht="18" customHeight="1" x14ac:dyDescent="0.2">
      <c r="B42" s="146"/>
      <c r="C42" s="147"/>
      <c r="D42" s="111"/>
      <c r="E42" s="111"/>
      <c r="F42" s="111"/>
      <c r="G42" s="111"/>
      <c r="H42" s="111"/>
      <c r="I42" s="111"/>
      <c r="J42" s="111"/>
      <c r="K42" s="111"/>
      <c r="L42" s="111"/>
      <c r="M42" s="112"/>
      <c r="N42" s="82"/>
      <c r="O42" s="148"/>
      <c r="P42" s="145"/>
    </row>
    <row r="43" spans="2:16" ht="18" customHeight="1" x14ac:dyDescent="0.2">
      <c r="B43" s="146"/>
      <c r="C43" s="147"/>
      <c r="D43" s="111"/>
      <c r="E43" s="111"/>
      <c r="F43" s="111"/>
      <c r="G43" s="111"/>
      <c r="H43" s="111"/>
      <c r="I43" s="111"/>
      <c r="J43" s="111"/>
      <c r="K43" s="111"/>
      <c r="L43" s="111"/>
      <c r="M43" s="112"/>
      <c r="O43" s="148"/>
      <c r="P43" s="145"/>
    </row>
    <row r="44" spans="2:16" ht="18" customHeight="1" x14ac:dyDescent="0.2">
      <c r="B44" s="146"/>
      <c r="C44" s="147"/>
      <c r="D44" s="111"/>
      <c r="E44" s="111"/>
      <c r="F44" s="111"/>
      <c r="G44" s="111"/>
      <c r="H44" s="111"/>
      <c r="I44" s="111"/>
      <c r="J44" s="111"/>
      <c r="K44" s="111"/>
      <c r="L44" s="111"/>
      <c r="M44" s="112"/>
      <c r="N44" s="82"/>
      <c r="O44" s="148"/>
      <c r="P44" s="145"/>
    </row>
    <row r="45" spans="2:16" ht="18" customHeight="1" x14ac:dyDescent="0.2">
      <c r="B45" s="146"/>
      <c r="C45" s="147"/>
      <c r="D45" s="111"/>
      <c r="E45" s="111"/>
      <c r="F45" s="111"/>
      <c r="G45" s="111"/>
      <c r="H45" s="111"/>
      <c r="I45" s="111"/>
      <c r="J45" s="111"/>
      <c r="K45" s="111"/>
      <c r="L45" s="111"/>
      <c r="M45" s="112"/>
      <c r="N45" s="82"/>
      <c r="O45" s="148"/>
      <c r="P45" s="145"/>
    </row>
    <row r="46" spans="2:16" ht="18" customHeight="1" x14ac:dyDescent="0.2">
      <c r="B46" s="146"/>
      <c r="C46" s="147"/>
      <c r="D46" s="111"/>
      <c r="E46" s="111"/>
      <c r="F46" s="111"/>
      <c r="G46" s="111"/>
      <c r="H46" s="111"/>
      <c r="I46" s="111"/>
      <c r="J46" s="111"/>
      <c r="K46" s="111"/>
      <c r="L46" s="111"/>
      <c r="M46" s="112"/>
      <c r="O46" s="148"/>
      <c r="P46" s="145"/>
    </row>
    <row r="47" spans="2:16" ht="18" customHeight="1" x14ac:dyDescent="0.2">
      <c r="B47" s="146"/>
      <c r="C47" s="147"/>
      <c r="D47" s="111"/>
      <c r="E47" s="111"/>
      <c r="F47" s="111"/>
      <c r="G47" s="111"/>
      <c r="H47" s="111"/>
      <c r="I47" s="111"/>
      <c r="J47" s="111"/>
      <c r="K47" s="111"/>
      <c r="L47" s="111"/>
      <c r="M47" s="112"/>
      <c r="N47" s="82"/>
      <c r="O47" s="148"/>
      <c r="P47" s="145"/>
    </row>
    <row r="48" spans="2:16" ht="18" customHeight="1" x14ac:dyDescent="0.2">
      <c r="B48" s="146"/>
      <c r="C48" s="147"/>
      <c r="D48" s="111"/>
      <c r="E48" s="111"/>
      <c r="F48" s="111"/>
      <c r="G48" s="111"/>
      <c r="H48" s="111"/>
      <c r="I48" s="111"/>
      <c r="J48" s="111"/>
      <c r="K48" s="111"/>
      <c r="L48" s="111"/>
      <c r="M48" s="112"/>
      <c r="N48" s="82"/>
      <c r="O48" s="148"/>
      <c r="P48" s="145"/>
    </row>
    <row r="49" spans="2:16" ht="18" customHeight="1" x14ac:dyDescent="0.2">
      <c r="B49" s="146"/>
      <c r="C49" s="147"/>
      <c r="D49" s="111"/>
      <c r="E49" s="111"/>
      <c r="F49" s="111"/>
      <c r="G49" s="111"/>
      <c r="H49" s="111"/>
      <c r="I49" s="111"/>
      <c r="J49" s="111"/>
      <c r="K49" s="111"/>
      <c r="L49" s="111"/>
      <c r="M49" s="112"/>
      <c r="O49" s="148"/>
      <c r="P49" s="145"/>
    </row>
    <row r="50" spans="2:16" ht="18" customHeight="1" x14ac:dyDescent="0.2">
      <c r="B50" s="146"/>
      <c r="C50" s="147"/>
      <c r="D50" s="111"/>
      <c r="E50" s="111"/>
      <c r="F50" s="111"/>
      <c r="G50" s="111"/>
      <c r="H50" s="111"/>
      <c r="I50" s="111"/>
      <c r="J50" s="111"/>
      <c r="K50" s="111"/>
      <c r="L50" s="111"/>
      <c r="M50" s="112"/>
      <c r="N50" s="82"/>
      <c r="O50" s="148"/>
      <c r="P50" s="145"/>
    </row>
    <row r="51" spans="2:16" ht="18" customHeight="1" x14ac:dyDescent="0.2">
      <c r="B51" s="146"/>
      <c r="C51" s="147"/>
      <c r="D51" s="111"/>
      <c r="E51" s="111"/>
      <c r="F51" s="111"/>
      <c r="G51" s="111"/>
      <c r="H51" s="111"/>
      <c r="I51" s="111"/>
      <c r="J51" s="111"/>
      <c r="K51" s="111"/>
      <c r="L51" s="111"/>
      <c r="M51" s="112"/>
      <c r="N51" s="82"/>
      <c r="O51" s="148"/>
      <c r="P51" s="145"/>
    </row>
    <row r="52" spans="2:16" ht="18" customHeight="1" x14ac:dyDescent="0.2">
      <c r="B52" s="146"/>
      <c r="C52" s="147"/>
      <c r="D52" s="111"/>
      <c r="E52" s="111"/>
      <c r="F52" s="111"/>
      <c r="G52" s="111"/>
      <c r="H52" s="111"/>
      <c r="I52" s="111"/>
      <c r="J52" s="111"/>
      <c r="K52" s="111"/>
      <c r="L52" s="111"/>
      <c r="M52" s="112"/>
      <c r="O52" s="148"/>
      <c r="P52" s="145"/>
    </row>
    <row r="53" spans="2:16" ht="18" customHeight="1" x14ac:dyDescent="0.2">
      <c r="B53" s="146"/>
      <c r="C53" s="147"/>
      <c r="D53" s="111"/>
      <c r="E53" s="111"/>
      <c r="F53" s="111"/>
      <c r="G53" s="111"/>
      <c r="H53" s="111"/>
      <c r="I53" s="111"/>
      <c r="J53" s="111"/>
      <c r="K53" s="111"/>
      <c r="L53" s="111"/>
      <c r="M53" s="112"/>
      <c r="N53" s="82"/>
      <c r="O53" s="148"/>
      <c r="P53" s="145"/>
    </row>
    <row r="54" spans="2:16" ht="18" customHeight="1" x14ac:dyDescent="0.2">
      <c r="B54" s="146"/>
      <c r="C54" s="147"/>
      <c r="D54" s="111"/>
      <c r="E54" s="111"/>
      <c r="F54" s="111"/>
      <c r="G54" s="111"/>
      <c r="H54" s="111"/>
      <c r="I54" s="111"/>
      <c r="J54" s="111"/>
      <c r="K54" s="111"/>
      <c r="L54" s="111"/>
      <c r="M54" s="112"/>
      <c r="N54" s="82"/>
      <c r="O54" s="148"/>
      <c r="P54" s="145"/>
    </row>
    <row r="55" spans="2:16" ht="18" customHeight="1" x14ac:dyDescent="0.2">
      <c r="B55" s="146"/>
      <c r="C55" s="147"/>
      <c r="D55" s="111"/>
      <c r="E55" s="111"/>
      <c r="F55" s="111"/>
      <c r="G55" s="111"/>
      <c r="H55" s="111"/>
      <c r="I55" s="111"/>
      <c r="J55" s="111"/>
      <c r="K55" s="111"/>
      <c r="L55" s="111"/>
      <c r="M55" s="112"/>
      <c r="O55" s="148"/>
      <c r="P55" s="145"/>
    </row>
    <row r="56" spans="2:16" ht="18" customHeight="1" x14ac:dyDescent="0.2">
      <c r="B56" s="146"/>
      <c r="C56" s="147"/>
      <c r="D56" s="111"/>
      <c r="E56" s="111"/>
      <c r="F56" s="111"/>
      <c r="G56" s="111"/>
      <c r="H56" s="111"/>
      <c r="I56" s="111"/>
      <c r="J56" s="111"/>
      <c r="K56" s="111"/>
      <c r="L56" s="111"/>
      <c r="M56" s="112"/>
      <c r="N56" s="82"/>
      <c r="O56" s="148"/>
      <c r="P56" s="145"/>
    </row>
    <row r="57" spans="2:16" ht="18" customHeight="1" x14ac:dyDescent="0.2">
      <c r="B57" s="146"/>
      <c r="C57" s="147"/>
      <c r="D57" s="111"/>
      <c r="E57" s="111"/>
      <c r="F57" s="111"/>
      <c r="G57" s="111"/>
      <c r="H57" s="111"/>
      <c r="I57" s="111"/>
      <c r="J57" s="111"/>
      <c r="K57" s="111"/>
      <c r="L57" s="111"/>
      <c r="M57" s="112"/>
      <c r="N57" s="82"/>
      <c r="O57" s="148"/>
      <c r="P57" s="145"/>
    </row>
    <row r="58" spans="2:16" ht="18" customHeight="1" x14ac:dyDescent="0.2">
      <c r="B58" s="146"/>
      <c r="C58" s="147"/>
      <c r="D58" s="111"/>
      <c r="E58" s="111"/>
      <c r="F58" s="111"/>
      <c r="G58" s="111"/>
      <c r="H58" s="111"/>
      <c r="I58" s="111"/>
      <c r="J58" s="111"/>
      <c r="K58" s="111"/>
      <c r="L58" s="111"/>
      <c r="M58" s="112"/>
      <c r="O58" s="148"/>
      <c r="P58" s="145"/>
    </row>
    <row r="59" spans="2:16" ht="18" customHeight="1" x14ac:dyDescent="0.2">
      <c r="B59" s="146"/>
      <c r="C59" s="147"/>
      <c r="D59" s="111"/>
      <c r="E59" s="111"/>
      <c r="F59" s="111"/>
      <c r="G59" s="111"/>
      <c r="H59" s="111"/>
      <c r="I59" s="111"/>
      <c r="J59" s="111"/>
      <c r="K59" s="111"/>
      <c r="L59" s="111"/>
      <c r="M59" s="112"/>
      <c r="N59" s="82"/>
      <c r="O59" s="148"/>
      <c r="P59" s="145"/>
    </row>
    <row r="60" spans="2:16" ht="18" customHeight="1" x14ac:dyDescent="0.2">
      <c r="B60" s="146"/>
      <c r="C60" s="147"/>
      <c r="D60" s="111"/>
      <c r="E60" s="111"/>
      <c r="F60" s="111"/>
      <c r="G60" s="111"/>
      <c r="H60" s="111"/>
      <c r="I60" s="111"/>
      <c r="J60" s="111"/>
      <c r="K60" s="111"/>
      <c r="L60" s="111"/>
      <c r="M60" s="112"/>
      <c r="N60" s="82"/>
      <c r="O60" s="148"/>
      <c r="P60" s="145"/>
    </row>
    <row r="61" spans="2:16" ht="18" customHeight="1" x14ac:dyDescent="0.2">
      <c r="B61" s="146"/>
      <c r="C61" s="147"/>
      <c r="D61" s="111"/>
      <c r="E61" s="111"/>
      <c r="F61" s="111"/>
      <c r="G61" s="111"/>
      <c r="H61" s="111"/>
      <c r="I61" s="111"/>
      <c r="J61" s="111"/>
      <c r="K61" s="111"/>
      <c r="L61" s="111"/>
      <c r="M61" s="112"/>
      <c r="O61" s="148"/>
      <c r="P61" s="145"/>
    </row>
    <row r="62" spans="2:16" ht="18" customHeight="1" x14ac:dyDescent="0.2">
      <c r="B62" s="146"/>
      <c r="C62" s="147"/>
      <c r="D62" s="111"/>
      <c r="E62" s="111"/>
      <c r="F62" s="111"/>
      <c r="G62" s="111"/>
      <c r="H62" s="111"/>
      <c r="I62" s="111"/>
      <c r="J62" s="111"/>
      <c r="K62" s="111"/>
      <c r="L62" s="111"/>
      <c r="M62" s="112"/>
      <c r="N62" s="82"/>
      <c r="O62" s="148"/>
      <c r="P62" s="145"/>
    </row>
    <row r="63" spans="2:16" ht="18" customHeight="1" x14ac:dyDescent="0.2">
      <c r="B63" s="146"/>
      <c r="C63" s="147"/>
      <c r="D63" s="111"/>
      <c r="E63" s="111"/>
      <c r="F63" s="111"/>
      <c r="G63" s="111"/>
      <c r="H63" s="111"/>
      <c r="I63" s="111"/>
      <c r="J63" s="111"/>
      <c r="K63" s="111"/>
      <c r="L63" s="111"/>
      <c r="M63" s="112"/>
      <c r="N63" s="82"/>
      <c r="O63" s="148"/>
      <c r="P63" s="145"/>
    </row>
    <row r="64" spans="2:16" ht="18" customHeight="1" x14ac:dyDescent="0.2">
      <c r="B64" s="146"/>
      <c r="C64" s="147"/>
      <c r="D64" s="111"/>
      <c r="E64" s="111"/>
      <c r="F64" s="111"/>
      <c r="G64" s="111"/>
      <c r="H64" s="111"/>
      <c r="I64" s="111"/>
      <c r="J64" s="111"/>
      <c r="K64" s="111"/>
      <c r="L64" s="111"/>
      <c r="M64" s="112"/>
      <c r="O64" s="148"/>
      <c r="P64" s="145"/>
    </row>
    <row r="65" spans="2:16" ht="18" customHeight="1" x14ac:dyDescent="0.2">
      <c r="B65" s="146"/>
      <c r="C65" s="147"/>
      <c r="D65" s="111"/>
      <c r="E65" s="111"/>
      <c r="F65" s="111"/>
      <c r="G65" s="111"/>
      <c r="H65" s="111"/>
      <c r="I65" s="111"/>
      <c r="J65" s="111"/>
      <c r="K65" s="111"/>
      <c r="L65" s="111"/>
      <c r="M65" s="112"/>
      <c r="N65" s="82"/>
      <c r="O65" s="148"/>
      <c r="P65" s="145"/>
    </row>
    <row r="66" spans="2:16" ht="18" customHeight="1" x14ac:dyDescent="0.2">
      <c r="B66" s="146"/>
      <c r="C66" s="147"/>
      <c r="D66" s="111"/>
      <c r="E66" s="111"/>
      <c r="F66" s="111"/>
      <c r="G66" s="111"/>
      <c r="H66" s="111"/>
      <c r="I66" s="111"/>
      <c r="J66" s="111"/>
      <c r="K66" s="111"/>
      <c r="L66" s="111"/>
      <c r="M66" s="112"/>
      <c r="N66" s="82"/>
      <c r="O66" s="148"/>
      <c r="P66" s="145"/>
    </row>
    <row r="67" spans="2:16" ht="18" customHeight="1" x14ac:dyDescent="0.2">
      <c r="B67" s="146"/>
      <c r="C67" s="147"/>
      <c r="D67" s="111"/>
      <c r="E67" s="111"/>
      <c r="F67" s="111"/>
      <c r="G67" s="111"/>
      <c r="H67" s="111"/>
      <c r="I67" s="111"/>
      <c r="J67" s="111"/>
      <c r="K67" s="111"/>
      <c r="L67" s="111"/>
      <c r="M67" s="112"/>
      <c r="O67" s="148"/>
      <c r="P67" s="145"/>
    </row>
    <row r="68" spans="2:16" ht="18" customHeight="1" x14ac:dyDescent="0.2">
      <c r="B68" s="146"/>
      <c r="C68" s="147"/>
      <c r="D68" s="111"/>
      <c r="E68" s="111"/>
      <c r="F68" s="111"/>
      <c r="G68" s="111"/>
      <c r="H68" s="111"/>
      <c r="I68" s="111"/>
      <c r="J68" s="111"/>
      <c r="K68" s="111"/>
      <c r="L68" s="111"/>
      <c r="M68" s="112"/>
      <c r="N68" s="82"/>
      <c r="O68" s="148"/>
      <c r="P68" s="145"/>
    </row>
    <row r="69" spans="2:16" ht="18" customHeight="1" x14ac:dyDescent="0.2">
      <c r="B69" s="146"/>
      <c r="C69" s="147"/>
      <c r="D69" s="111"/>
      <c r="E69" s="111"/>
      <c r="F69" s="111"/>
      <c r="G69" s="111"/>
      <c r="H69" s="111"/>
      <c r="I69" s="111"/>
      <c r="J69" s="111"/>
      <c r="K69" s="111"/>
      <c r="L69" s="111"/>
      <c r="M69" s="112"/>
      <c r="N69" s="82"/>
      <c r="O69" s="148"/>
      <c r="P69" s="145"/>
    </row>
    <row r="70" spans="2:16" ht="18" customHeight="1" x14ac:dyDescent="0.2">
      <c r="B70" s="146"/>
      <c r="C70" s="147"/>
      <c r="D70" s="111"/>
      <c r="E70" s="111"/>
      <c r="F70" s="111"/>
      <c r="G70" s="111"/>
      <c r="H70" s="111"/>
      <c r="I70" s="111"/>
      <c r="J70" s="111"/>
      <c r="K70" s="111"/>
      <c r="L70" s="111"/>
      <c r="M70" s="112"/>
      <c r="O70" s="148"/>
      <c r="P70" s="145"/>
    </row>
    <row r="71" spans="2:16" ht="18" customHeight="1" x14ac:dyDescent="0.2">
      <c r="B71" s="146"/>
      <c r="C71" s="147"/>
      <c r="D71" s="111"/>
      <c r="E71" s="111"/>
      <c r="F71" s="111"/>
      <c r="G71" s="111"/>
      <c r="H71" s="111"/>
      <c r="I71" s="111"/>
      <c r="J71" s="111"/>
      <c r="K71" s="111"/>
      <c r="L71" s="111"/>
      <c r="M71" s="112"/>
      <c r="N71" s="82"/>
      <c r="O71" s="148"/>
      <c r="P71" s="145"/>
    </row>
  </sheetData>
  <sheetProtection formatCells="0" formatRows="0"/>
  <mergeCells count="68">
    <mergeCell ref="B69:B71"/>
    <mergeCell ref="C69:C71"/>
    <mergeCell ref="O69:O71"/>
    <mergeCell ref="P69:P71"/>
    <mergeCell ref="O60:O62"/>
    <mergeCell ref="P60:P62"/>
    <mergeCell ref="B66:B68"/>
    <mergeCell ref="C66:C68"/>
    <mergeCell ref="O66:O68"/>
    <mergeCell ref="P66:P68"/>
    <mergeCell ref="Q6:W8"/>
    <mergeCell ref="B63:B65"/>
    <mergeCell ref="C63:C65"/>
    <mergeCell ref="O63:O65"/>
    <mergeCell ref="P63:P65"/>
    <mergeCell ref="B57:B59"/>
    <mergeCell ref="C57:C59"/>
    <mergeCell ref="O57:O59"/>
    <mergeCell ref="P51:P53"/>
    <mergeCell ref="B54:B56"/>
    <mergeCell ref="C54:C56"/>
    <mergeCell ref="O54:O56"/>
    <mergeCell ref="P54:P56"/>
    <mergeCell ref="P57:P59"/>
    <mergeCell ref="B60:B62"/>
    <mergeCell ref="C60:C62"/>
    <mergeCell ref="B51:B53"/>
    <mergeCell ref="C51:C53"/>
    <mergeCell ref="O51:O53"/>
    <mergeCell ref="B48:B50"/>
    <mergeCell ref="C48:C50"/>
    <mergeCell ref="O48:O50"/>
    <mergeCell ref="P48:P50"/>
    <mergeCell ref="B45:B47"/>
    <mergeCell ref="C45:C47"/>
    <mergeCell ref="O45:O47"/>
    <mergeCell ref="P45:P47"/>
    <mergeCell ref="B39:B41"/>
    <mergeCell ref="C39:C41"/>
    <mergeCell ref="O39:O41"/>
    <mergeCell ref="P39:P41"/>
    <mergeCell ref="B42:B44"/>
    <mergeCell ref="C42:C44"/>
    <mergeCell ref="O42:O44"/>
    <mergeCell ref="P42:P44"/>
    <mergeCell ref="P36:P38"/>
    <mergeCell ref="B33:B35"/>
    <mergeCell ref="C33:C35"/>
    <mergeCell ref="O33:O35"/>
    <mergeCell ref="P33:P35"/>
    <mergeCell ref="B36:B38"/>
    <mergeCell ref="C36:C38"/>
    <mergeCell ref="O36:O38"/>
    <mergeCell ref="B31:C31"/>
    <mergeCell ref="B5:P5"/>
    <mergeCell ref="B6:C6"/>
    <mergeCell ref="D6:F6"/>
    <mergeCell ref="M6:O6"/>
    <mergeCell ref="P6:P8"/>
    <mergeCell ref="B7:B8"/>
    <mergeCell ref="D7:D8"/>
    <mergeCell ref="E7:E8"/>
    <mergeCell ref="F7:F8"/>
    <mergeCell ref="M7:M8"/>
    <mergeCell ref="N7:N8"/>
    <mergeCell ref="O7:O8"/>
    <mergeCell ref="G6:L8"/>
    <mergeCell ref="C7:C8"/>
  </mergeCells>
  <phoneticPr fontId="4"/>
  <dataValidations count="2">
    <dataValidation imeMode="off" allowBlank="1" showInputMessage="1" showErrorMessage="1" sqref="C32 C27:C30 B27:B32 G28:L32 D28:E32 B10:C26" xr:uid="{00000000-0002-0000-0D00-000000000000}"/>
    <dataValidation imeMode="disabled" allowBlank="1" showInputMessage="1" showErrorMessage="1" sqref="D31:E31 D9:F27" xr:uid="{00000000-0002-0000-0D00-000001000000}"/>
  </dataValidations>
  <printOptions horizontalCentered="1"/>
  <pageMargins left="0.31496062992125984" right="0.31496062992125984" top="0.59055118110236227" bottom="0.19685039370078741" header="0.51181102362204722" footer="0.51181102362204722"/>
  <pageSetup paperSize="9" fitToHeight="0" orientation="landscape" cellComments="asDisplayed" r:id="rId1"/>
  <headerFooter alignWithMargins="0"/>
  <extLst>
    <ext xmlns:x14="http://schemas.microsoft.com/office/spreadsheetml/2009/9/main" uri="{CCE6A557-97BC-4b89-ADB6-D9C93CAAB3DF}">
      <x14:dataValidations xmlns:xm="http://schemas.microsoft.com/office/excel/2006/main" count="1">
        <x14:dataValidation type="list" imeMode="disabled" allowBlank="1" showInputMessage="1" showErrorMessage="1" xr:uid="{7017CF16-C726-481E-9452-A4DE85E0FD5B}">
          <x14:formula1>
            <xm:f>【選択肢】!$K$3:$K$78</xm:f>
          </x14:formula1>
          <xm:sqref>G9:L27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66FFFF"/>
    <pageSetUpPr fitToPage="1"/>
  </sheetPr>
  <dimension ref="A1:T88"/>
  <sheetViews>
    <sheetView view="pageBreakPreview" topLeftCell="A19" zoomScale="69" zoomScaleNormal="98" zoomScaleSheetLayoutView="69" workbookViewId="0">
      <selection activeCell="O69" sqref="O69"/>
    </sheetView>
  </sheetViews>
  <sheetFormatPr defaultColWidth="9" defaultRowHeight="16" x14ac:dyDescent="0.2"/>
  <cols>
    <col min="1" max="1" width="7.36328125" style="1" bestFit="1" customWidth="1"/>
    <col min="2" max="2" width="9.453125" style="1" customWidth="1"/>
    <col min="3" max="3" width="9.26953125" style="1" customWidth="1"/>
    <col min="4" max="5" width="24.6328125" style="1" customWidth="1"/>
    <col min="6" max="6" width="9.453125" style="1" customWidth="1"/>
    <col min="7" max="7" width="8.08984375" style="1" customWidth="1"/>
    <col min="8" max="8" width="29" style="1" customWidth="1"/>
    <col min="9" max="9" width="10.90625" style="1" customWidth="1"/>
    <col min="10" max="10" width="19.08984375" style="1" customWidth="1"/>
    <col min="11" max="11" width="9.54296875" style="15" bestFit="1" customWidth="1"/>
    <col min="12" max="12" width="11.36328125" style="15" customWidth="1"/>
    <col min="13" max="13" width="17.90625" style="15" customWidth="1"/>
    <col min="14" max="14" width="21.90625" style="15" customWidth="1"/>
    <col min="15" max="15" width="48.26953125" style="15" customWidth="1"/>
    <col min="16" max="16" width="9" style="1"/>
    <col min="17" max="17" width="36" style="1" customWidth="1"/>
    <col min="18" max="18" width="33" style="1" customWidth="1"/>
    <col min="19" max="19" width="31.7265625" style="1" customWidth="1"/>
    <col min="20" max="20" width="64.26953125" style="1" customWidth="1"/>
    <col min="21" max="16384" width="9" style="1"/>
  </cols>
  <sheetData>
    <row r="1" spans="1:20" ht="42.75" customHeight="1" x14ac:dyDescent="0.2">
      <c r="A1" s="151"/>
      <c r="B1" s="151"/>
      <c r="C1" s="151"/>
      <c r="D1" s="151"/>
      <c r="E1" s="151"/>
      <c r="F1" s="151"/>
      <c r="G1" s="151"/>
      <c r="H1" s="151"/>
      <c r="I1" s="151"/>
      <c r="J1" s="151"/>
      <c r="K1" s="161" t="s">
        <v>181</v>
      </c>
      <c r="L1" s="162"/>
      <c r="M1" s="162"/>
      <c r="N1" s="162"/>
      <c r="O1" s="163"/>
      <c r="P1" s="152" t="s">
        <v>182</v>
      </c>
      <c r="Q1" s="154" t="s">
        <v>183</v>
      </c>
      <c r="R1" s="56" t="s">
        <v>203</v>
      </c>
      <c r="S1" s="50"/>
      <c r="T1" s="51"/>
    </row>
    <row r="2" spans="1:20" ht="48" x14ac:dyDescent="0.2">
      <c r="A2" s="41" t="s">
        <v>144</v>
      </c>
      <c r="B2" s="42" t="s">
        <v>145</v>
      </c>
      <c r="C2" s="41" t="s">
        <v>146</v>
      </c>
      <c r="D2" s="30" t="s">
        <v>151</v>
      </c>
      <c r="E2" s="43" t="s">
        <v>152</v>
      </c>
      <c r="F2" s="44" t="s">
        <v>153</v>
      </c>
      <c r="G2" s="41" t="s">
        <v>147</v>
      </c>
      <c r="H2" s="45" t="s">
        <v>148</v>
      </c>
      <c r="I2" s="29" t="s">
        <v>149</v>
      </c>
      <c r="J2" s="30" t="s">
        <v>150</v>
      </c>
      <c r="K2" s="46" t="s">
        <v>74</v>
      </c>
      <c r="L2" s="2" t="s">
        <v>172</v>
      </c>
      <c r="M2" s="170" t="s">
        <v>171</v>
      </c>
      <c r="N2" s="171"/>
      <c r="O2" s="2" t="s">
        <v>11</v>
      </c>
      <c r="P2" s="153"/>
      <c r="Q2" s="154"/>
      <c r="R2" s="167" t="s">
        <v>192</v>
      </c>
      <c r="S2" s="168"/>
      <c r="T2" s="169"/>
    </row>
    <row r="3" spans="1:20" ht="18" customHeight="1" x14ac:dyDescent="0.2">
      <c r="A3" s="3" t="s">
        <v>6</v>
      </c>
      <c r="B3" s="4" t="s">
        <v>1</v>
      </c>
      <c r="C3" s="5" t="s">
        <v>1</v>
      </c>
      <c r="D3" s="11" t="s">
        <v>75</v>
      </c>
      <c r="E3" s="3" t="s">
        <v>61</v>
      </c>
      <c r="F3" s="5" t="s">
        <v>8</v>
      </c>
      <c r="G3" s="3" t="s">
        <v>45</v>
      </c>
      <c r="H3" s="3" t="s">
        <v>80</v>
      </c>
      <c r="I3" s="25">
        <v>1</v>
      </c>
      <c r="J3" s="11" t="s">
        <v>93</v>
      </c>
      <c r="K3" s="125">
        <v>200</v>
      </c>
      <c r="L3" s="6" t="s">
        <v>23</v>
      </c>
      <c r="M3" s="6" t="s">
        <v>24</v>
      </c>
      <c r="N3" s="6" t="s">
        <v>24</v>
      </c>
      <c r="O3" s="6" t="s">
        <v>98</v>
      </c>
      <c r="P3" s="49"/>
      <c r="R3" s="164" t="s">
        <v>198</v>
      </c>
      <c r="S3" s="165"/>
      <c r="T3" s="166"/>
    </row>
    <row r="4" spans="1:20" ht="18" customHeight="1" x14ac:dyDescent="0.2">
      <c r="A4" s="7" t="s">
        <v>7</v>
      </c>
      <c r="B4" s="8"/>
      <c r="C4" s="9" t="s">
        <v>41</v>
      </c>
      <c r="D4" s="12" t="s">
        <v>76</v>
      </c>
      <c r="E4" s="9" t="s">
        <v>62</v>
      </c>
      <c r="F4" s="9" t="s">
        <v>9</v>
      </c>
      <c r="G4" s="10" t="s">
        <v>46</v>
      </c>
      <c r="H4" s="9" t="s">
        <v>81</v>
      </c>
      <c r="I4" s="26">
        <v>2</v>
      </c>
      <c r="J4" s="12" t="s">
        <v>94</v>
      </c>
      <c r="K4" s="125">
        <v>300</v>
      </c>
      <c r="L4" s="6" t="s">
        <v>23</v>
      </c>
      <c r="M4" s="6" t="s">
        <v>25</v>
      </c>
      <c r="N4" s="6" t="s">
        <v>25</v>
      </c>
      <c r="O4" s="6" t="s">
        <v>99</v>
      </c>
      <c r="P4" s="49"/>
      <c r="R4" s="167" t="s">
        <v>205</v>
      </c>
      <c r="S4" s="168"/>
      <c r="T4" s="169"/>
    </row>
    <row r="5" spans="1:20" ht="18" customHeight="1" x14ac:dyDescent="0.2">
      <c r="C5" s="7" t="s">
        <v>42</v>
      </c>
      <c r="D5" s="12" t="s">
        <v>77</v>
      </c>
      <c r="E5" s="9" t="s">
        <v>63</v>
      </c>
      <c r="F5" s="10" t="s">
        <v>10</v>
      </c>
      <c r="G5" s="27"/>
      <c r="H5" s="9" t="s">
        <v>82</v>
      </c>
      <c r="I5" s="27"/>
      <c r="J5" s="12" t="s">
        <v>95</v>
      </c>
      <c r="K5" s="49"/>
      <c r="L5" s="49"/>
      <c r="M5" s="49"/>
      <c r="N5" s="49"/>
      <c r="O5" s="49"/>
      <c r="P5" s="49"/>
      <c r="R5" s="167" t="s">
        <v>185</v>
      </c>
      <c r="S5" s="168"/>
      <c r="T5" s="169"/>
    </row>
    <row r="6" spans="1:20" ht="18" customHeight="1" x14ac:dyDescent="0.2">
      <c r="D6" s="12" t="s">
        <v>78</v>
      </c>
      <c r="E6" s="9" t="s">
        <v>64</v>
      </c>
      <c r="F6" s="7" t="s">
        <v>215</v>
      </c>
      <c r="G6" s="28"/>
      <c r="H6" s="9" t="s">
        <v>83</v>
      </c>
      <c r="J6" s="12" t="s">
        <v>96</v>
      </c>
      <c r="K6" s="125">
        <v>1</v>
      </c>
      <c r="L6" s="6" t="s">
        <v>26</v>
      </c>
      <c r="M6" s="6" t="s">
        <v>49</v>
      </c>
      <c r="N6" s="6" t="s">
        <v>12</v>
      </c>
      <c r="O6" s="6" t="s">
        <v>100</v>
      </c>
      <c r="P6" s="47">
        <f>COUNTIF('活動記録 '!$G$9:$L$28,【選択肢】!K6)</f>
        <v>0</v>
      </c>
      <c r="R6" s="24" t="s">
        <v>173</v>
      </c>
      <c r="T6" s="28"/>
    </row>
    <row r="7" spans="1:20" ht="18" customHeight="1" x14ac:dyDescent="0.2">
      <c r="D7" s="13" t="s">
        <v>79</v>
      </c>
      <c r="E7" s="9" t="s">
        <v>65</v>
      </c>
      <c r="F7" s="24"/>
      <c r="G7" s="28"/>
      <c r="H7" s="9" t="s">
        <v>84</v>
      </c>
      <c r="J7" s="12" t="s">
        <v>224</v>
      </c>
      <c r="K7" s="125">
        <v>2</v>
      </c>
      <c r="L7" s="6" t="s">
        <v>26</v>
      </c>
      <c r="M7" s="6" t="s">
        <v>49</v>
      </c>
      <c r="N7" s="6" t="s">
        <v>13</v>
      </c>
      <c r="O7" s="6" t="s">
        <v>101</v>
      </c>
      <c r="P7" s="48">
        <f>COUNTIF('活動記録 '!$G$9:$L$28,【選択肢】!K7)</f>
        <v>0</v>
      </c>
      <c r="R7" s="167" t="s">
        <v>186</v>
      </c>
      <c r="S7" s="168"/>
      <c r="T7" s="169"/>
    </row>
    <row r="8" spans="1:20" ht="18" customHeight="1" x14ac:dyDescent="0.2">
      <c r="E8" s="9" t="s">
        <v>66</v>
      </c>
      <c r="F8" s="24"/>
      <c r="G8" s="28"/>
      <c r="H8" s="9" t="s">
        <v>85</v>
      </c>
      <c r="J8" s="12" t="s">
        <v>225</v>
      </c>
      <c r="K8" s="126">
        <v>301</v>
      </c>
      <c r="L8" s="68" t="s">
        <v>26</v>
      </c>
      <c r="M8" s="68" t="s">
        <v>14</v>
      </c>
      <c r="N8" s="68" t="s">
        <v>14</v>
      </c>
      <c r="O8" s="68" t="s">
        <v>211</v>
      </c>
      <c r="P8" s="48">
        <f>COUNTIF('活動記録 '!$G$9:$L$28,【選択肢】!K8)</f>
        <v>0</v>
      </c>
      <c r="R8" s="167"/>
      <c r="S8" s="168"/>
      <c r="T8" s="169"/>
    </row>
    <row r="9" spans="1:20" ht="18" customHeight="1" x14ac:dyDescent="0.2">
      <c r="E9" s="9"/>
      <c r="F9" s="24"/>
      <c r="G9" s="28"/>
      <c r="H9" s="9"/>
      <c r="J9" s="12" t="s">
        <v>226</v>
      </c>
      <c r="K9" s="126">
        <v>302</v>
      </c>
      <c r="L9" s="68" t="s">
        <v>26</v>
      </c>
      <c r="M9" s="68" t="s">
        <v>14</v>
      </c>
      <c r="N9" s="68" t="s">
        <v>14</v>
      </c>
      <c r="O9" s="68" t="s">
        <v>212</v>
      </c>
      <c r="P9" s="48">
        <f>COUNTIF('活動記録 '!$G$9:$L$28,【選択肢】!K9)</f>
        <v>0</v>
      </c>
      <c r="R9" s="24"/>
      <c r="T9" s="28"/>
    </row>
    <row r="10" spans="1:20" ht="18" customHeight="1" x14ac:dyDescent="0.2">
      <c r="E10" s="9" t="s">
        <v>67</v>
      </c>
      <c r="F10" s="24"/>
      <c r="G10" s="28"/>
      <c r="H10" s="9" t="s">
        <v>86</v>
      </c>
      <c r="J10" s="12"/>
      <c r="K10" s="125">
        <v>4</v>
      </c>
      <c r="L10" s="6" t="s">
        <v>26</v>
      </c>
      <c r="M10" s="6" t="s">
        <v>15</v>
      </c>
      <c r="N10" s="6" t="s">
        <v>18</v>
      </c>
      <c r="O10" s="6" t="s">
        <v>102</v>
      </c>
      <c r="P10" s="48">
        <f>COUNTIF('活動記録 '!$G$9:$L$28,【選択肢】!K10)</f>
        <v>0</v>
      </c>
      <c r="R10" s="164" t="s">
        <v>197</v>
      </c>
      <c r="S10" s="165"/>
      <c r="T10" s="166"/>
    </row>
    <row r="11" spans="1:20" ht="18" customHeight="1" x14ac:dyDescent="0.2">
      <c r="E11" s="9" t="s">
        <v>68</v>
      </c>
      <c r="F11" s="24"/>
      <c r="G11" s="28"/>
      <c r="H11" s="9" t="s">
        <v>87</v>
      </c>
      <c r="J11" s="13"/>
      <c r="K11" s="125">
        <v>5</v>
      </c>
      <c r="L11" s="6" t="s">
        <v>26</v>
      </c>
      <c r="M11" s="6" t="s">
        <v>15</v>
      </c>
      <c r="N11" s="6" t="s">
        <v>18</v>
      </c>
      <c r="O11" s="6" t="s">
        <v>103</v>
      </c>
      <c r="P11" s="48">
        <f>COUNTIF('活動記録 '!$G$9:$L$28,【選択肢】!K11)</f>
        <v>0</v>
      </c>
      <c r="R11" s="155" t="s">
        <v>190</v>
      </c>
      <c r="S11" s="156"/>
      <c r="T11" s="157"/>
    </row>
    <row r="12" spans="1:20" ht="18" customHeight="1" x14ac:dyDescent="0.2">
      <c r="E12" s="7" t="s">
        <v>69</v>
      </c>
      <c r="F12" s="24"/>
      <c r="G12" s="28"/>
      <c r="H12" s="9" t="s">
        <v>88</v>
      </c>
      <c r="K12" s="125">
        <v>6</v>
      </c>
      <c r="L12" s="6" t="s">
        <v>26</v>
      </c>
      <c r="M12" s="6" t="s">
        <v>15</v>
      </c>
      <c r="N12" s="6" t="s">
        <v>18</v>
      </c>
      <c r="O12" s="6" t="s">
        <v>104</v>
      </c>
      <c r="P12" s="48">
        <f>COUNTIF('活動記録 '!$G$9:$L$28,【選択肢】!K12)</f>
        <v>0</v>
      </c>
      <c r="R12" s="57" t="s">
        <v>199</v>
      </c>
      <c r="S12" s="58"/>
      <c r="T12" s="59"/>
    </row>
    <row r="13" spans="1:20" ht="18" customHeight="1" x14ac:dyDescent="0.2">
      <c r="H13" s="9" t="s">
        <v>89</v>
      </c>
      <c r="K13" s="125">
        <v>7</v>
      </c>
      <c r="L13" s="6" t="s">
        <v>26</v>
      </c>
      <c r="M13" s="6" t="s">
        <v>15</v>
      </c>
      <c r="N13" s="6" t="s">
        <v>19</v>
      </c>
      <c r="O13" s="6" t="s">
        <v>105</v>
      </c>
      <c r="P13" s="48">
        <f>COUNTIF('活動記録 '!$G$9:$L$28,【選択肢】!K13)</f>
        <v>0</v>
      </c>
      <c r="R13" s="60" t="s">
        <v>177</v>
      </c>
      <c r="S13" s="39"/>
      <c r="T13" s="40"/>
    </row>
    <row r="14" spans="1:20" ht="18" customHeight="1" x14ac:dyDescent="0.2">
      <c r="H14" s="9" t="s">
        <v>90</v>
      </c>
      <c r="K14" s="125">
        <v>8</v>
      </c>
      <c r="L14" s="6" t="s">
        <v>26</v>
      </c>
      <c r="M14" s="6" t="s">
        <v>15</v>
      </c>
      <c r="N14" s="6" t="s">
        <v>19</v>
      </c>
      <c r="O14" s="6" t="s">
        <v>106</v>
      </c>
      <c r="P14" s="48">
        <f>COUNTIF('活動記録 '!$G$9:$L$28,【選択肢】!K14)</f>
        <v>0</v>
      </c>
      <c r="R14" s="60" t="s">
        <v>187</v>
      </c>
      <c r="S14" s="39"/>
      <c r="T14" s="40"/>
    </row>
    <row r="15" spans="1:20" ht="18" customHeight="1" x14ac:dyDescent="0.2">
      <c r="H15" s="9" t="s">
        <v>91</v>
      </c>
      <c r="K15" s="125">
        <v>9</v>
      </c>
      <c r="L15" s="6" t="s">
        <v>26</v>
      </c>
      <c r="M15" s="6" t="s">
        <v>15</v>
      </c>
      <c r="N15" s="6" t="s">
        <v>19</v>
      </c>
      <c r="O15" s="6" t="s">
        <v>107</v>
      </c>
      <c r="P15" s="48">
        <f>COUNTIF('活動記録 '!$G$9:$L$28,【選択肢】!K15)</f>
        <v>0</v>
      </c>
      <c r="R15" s="60" t="s">
        <v>174</v>
      </c>
      <c r="S15" s="39"/>
      <c r="T15" s="40"/>
    </row>
    <row r="16" spans="1:20" ht="18" customHeight="1" x14ac:dyDescent="0.2">
      <c r="H16" s="16" t="s">
        <v>92</v>
      </c>
      <c r="K16" s="125">
        <v>10</v>
      </c>
      <c r="L16" s="6" t="s">
        <v>26</v>
      </c>
      <c r="M16" s="6" t="s">
        <v>15</v>
      </c>
      <c r="N16" s="6" t="s">
        <v>20</v>
      </c>
      <c r="O16" s="6" t="s">
        <v>108</v>
      </c>
      <c r="P16" s="48">
        <f>COUNTIF('活動記録 '!$G$9:$L$28,【選択肢】!K16)</f>
        <v>0</v>
      </c>
      <c r="R16" s="60" t="s">
        <v>175</v>
      </c>
      <c r="S16" s="39"/>
      <c r="T16" s="40"/>
    </row>
    <row r="17" spans="11:20" ht="18" customHeight="1" x14ac:dyDescent="0.2">
      <c r="K17" s="125">
        <v>11</v>
      </c>
      <c r="L17" s="6" t="s">
        <v>26</v>
      </c>
      <c r="M17" s="6" t="s">
        <v>15</v>
      </c>
      <c r="N17" s="6" t="s">
        <v>20</v>
      </c>
      <c r="O17" s="6" t="s">
        <v>109</v>
      </c>
      <c r="P17" s="48">
        <f>COUNTIF('活動記録 '!$G$9:$L$28,【選択肢】!K17)</f>
        <v>0</v>
      </c>
      <c r="R17" s="36"/>
      <c r="S17" s="37"/>
      <c r="T17" s="38"/>
    </row>
    <row r="18" spans="11:20" ht="18" customHeight="1" x14ac:dyDescent="0.2">
      <c r="K18" s="125">
        <v>12</v>
      </c>
      <c r="L18" s="6" t="s">
        <v>26</v>
      </c>
      <c r="M18" s="6" t="s">
        <v>15</v>
      </c>
      <c r="N18" s="6" t="s">
        <v>20</v>
      </c>
      <c r="O18" s="6" t="s">
        <v>110</v>
      </c>
      <c r="P18" s="48">
        <f>COUNTIF('活動記録 '!$G$9:$L$28,【選択肢】!K18)</f>
        <v>0</v>
      </c>
      <c r="R18" s="36" t="s">
        <v>193</v>
      </c>
      <c r="T18" s="28"/>
    </row>
    <row r="19" spans="11:20" ht="18" customHeight="1" x14ac:dyDescent="0.2">
      <c r="K19" s="125">
        <v>13</v>
      </c>
      <c r="L19" s="6" t="s">
        <v>26</v>
      </c>
      <c r="M19" s="6" t="s">
        <v>15</v>
      </c>
      <c r="N19" s="6" t="s">
        <v>16</v>
      </c>
      <c r="O19" s="6" t="s">
        <v>111</v>
      </c>
      <c r="P19" s="48">
        <f>COUNTIF('活動記録 '!$G$9:$L$28,【選択肢】!K19)</f>
        <v>0</v>
      </c>
      <c r="R19" s="57" t="s">
        <v>200</v>
      </c>
      <c r="S19" s="37"/>
      <c r="T19" s="38"/>
    </row>
    <row r="20" spans="11:20" ht="18" customHeight="1" x14ac:dyDescent="0.2">
      <c r="K20" s="125">
        <v>14</v>
      </c>
      <c r="L20" s="6" t="s">
        <v>26</v>
      </c>
      <c r="M20" s="6" t="s">
        <v>15</v>
      </c>
      <c r="N20" s="6" t="s">
        <v>16</v>
      </c>
      <c r="O20" s="6" t="s">
        <v>112</v>
      </c>
      <c r="P20" s="48">
        <f>COUNTIF('活動記録 '!$G$9:$L$28,【選択肢】!K20)</f>
        <v>0</v>
      </c>
      <c r="R20" s="60" t="s">
        <v>188</v>
      </c>
      <c r="S20" s="37"/>
      <c r="T20" s="38"/>
    </row>
    <row r="21" spans="11:20" ht="18" customHeight="1" x14ac:dyDescent="0.2">
      <c r="K21" s="125">
        <v>15</v>
      </c>
      <c r="L21" s="6" t="s">
        <v>26</v>
      </c>
      <c r="M21" s="6" t="s">
        <v>15</v>
      </c>
      <c r="N21" s="6" t="s">
        <v>16</v>
      </c>
      <c r="O21" s="6" t="s">
        <v>113</v>
      </c>
      <c r="P21" s="48">
        <f>COUNTIF('活動記録 '!$G$9:$L$28,【選択肢】!K21)</f>
        <v>0</v>
      </c>
      <c r="R21" s="60" t="s">
        <v>189</v>
      </c>
      <c r="S21" s="37"/>
      <c r="T21" s="38"/>
    </row>
    <row r="22" spans="11:20" ht="18" customHeight="1" x14ac:dyDescent="0.2">
      <c r="K22" s="125">
        <v>16</v>
      </c>
      <c r="L22" s="6" t="s">
        <v>26</v>
      </c>
      <c r="M22" s="6" t="s">
        <v>15</v>
      </c>
      <c r="N22" s="6" t="s">
        <v>17</v>
      </c>
      <c r="O22" s="6" t="s">
        <v>114</v>
      </c>
      <c r="P22" s="48">
        <f>COUNTIF('活動記録 '!$G$9:$L$28,【選択肢】!K22)</f>
        <v>0</v>
      </c>
      <c r="R22" s="60" t="s">
        <v>194</v>
      </c>
      <c r="S22" s="37"/>
      <c r="T22" s="38"/>
    </row>
    <row r="23" spans="11:20" ht="18" customHeight="1" x14ac:dyDescent="0.2">
      <c r="K23" s="125">
        <v>17</v>
      </c>
      <c r="L23" s="6" t="s">
        <v>26</v>
      </c>
      <c r="M23" s="6" t="s">
        <v>27</v>
      </c>
      <c r="N23" s="6" t="s">
        <v>27</v>
      </c>
      <c r="O23" s="6" t="s">
        <v>115</v>
      </c>
      <c r="P23" s="48">
        <f>COUNTIF('活動記録 '!$G$9:$L$28,【選択肢】!K23)</f>
        <v>0</v>
      </c>
      <c r="R23" s="60" t="s">
        <v>176</v>
      </c>
      <c r="S23" s="37"/>
      <c r="T23" s="38"/>
    </row>
    <row r="24" spans="11:20" ht="18" customHeight="1" x14ac:dyDescent="0.2">
      <c r="K24" s="125">
        <v>18</v>
      </c>
      <c r="L24" s="6" t="s">
        <v>26</v>
      </c>
      <c r="M24" s="6" t="s">
        <v>27</v>
      </c>
      <c r="N24" s="6" t="s">
        <v>27</v>
      </c>
      <c r="O24" s="6" t="s">
        <v>116</v>
      </c>
      <c r="P24" s="48">
        <f>COUNTIF('活動記録 '!$G$9:$L$28,【選択肢】!K24)</f>
        <v>0</v>
      </c>
      <c r="R24" s="60" t="s">
        <v>195</v>
      </c>
      <c r="S24" s="37"/>
      <c r="T24" s="38"/>
    </row>
    <row r="25" spans="11:20" ht="18" customHeight="1" x14ac:dyDescent="0.2">
      <c r="K25" s="125">
        <v>19</v>
      </c>
      <c r="L25" s="6" t="s">
        <v>26</v>
      </c>
      <c r="M25" s="6" t="s">
        <v>27</v>
      </c>
      <c r="N25" s="6" t="s">
        <v>27</v>
      </c>
      <c r="O25" s="6" t="s">
        <v>117</v>
      </c>
      <c r="P25" s="48">
        <f>COUNTIF('活動記録 '!$G$9:$L$28,【選択肢】!K25)</f>
        <v>0</v>
      </c>
      <c r="R25" s="60" t="s">
        <v>202</v>
      </c>
      <c r="S25" s="37"/>
      <c r="T25" s="38"/>
    </row>
    <row r="26" spans="11:20" ht="18" customHeight="1" x14ac:dyDescent="0.2">
      <c r="K26" s="125">
        <v>20</v>
      </c>
      <c r="L26" s="6" t="s">
        <v>26</v>
      </c>
      <c r="M26" s="6" t="s">
        <v>27</v>
      </c>
      <c r="N26" s="6" t="s">
        <v>27</v>
      </c>
      <c r="O26" s="6" t="s">
        <v>118</v>
      </c>
      <c r="P26" s="48">
        <f>COUNTIF('活動記録 '!$G$9:$L$28,【選択肢】!K26)</f>
        <v>0</v>
      </c>
      <c r="R26" s="60"/>
      <c r="S26" s="37"/>
      <c r="T26" s="38"/>
    </row>
    <row r="27" spans="11:20" ht="18" customHeight="1" x14ac:dyDescent="0.2">
      <c r="K27" s="125">
        <v>21</v>
      </c>
      <c r="L27" s="6" t="s">
        <v>26</v>
      </c>
      <c r="M27" s="6" t="s">
        <v>27</v>
      </c>
      <c r="N27" s="6" t="s">
        <v>27</v>
      </c>
      <c r="O27" s="6" t="s">
        <v>119</v>
      </c>
      <c r="P27" s="48">
        <f>COUNTIF('活動記録 '!$G$9:$L$28,【選択肢】!K27)</f>
        <v>0</v>
      </c>
      <c r="R27" s="57" t="s">
        <v>196</v>
      </c>
      <c r="S27" s="37"/>
      <c r="T27" s="38"/>
    </row>
    <row r="28" spans="11:20" ht="18" customHeight="1" x14ac:dyDescent="0.2">
      <c r="K28" s="125">
        <v>22</v>
      </c>
      <c r="L28" s="6" t="s">
        <v>26</v>
      </c>
      <c r="M28" s="6" t="s">
        <v>27</v>
      </c>
      <c r="N28" s="6" t="s">
        <v>27</v>
      </c>
      <c r="O28" s="6" t="s">
        <v>120</v>
      </c>
      <c r="P28" s="48">
        <f>COUNTIF('活動記録 '!$G$9:$L$28,【選択肢】!K28)</f>
        <v>0</v>
      </c>
      <c r="R28" s="60" t="s">
        <v>204</v>
      </c>
      <c r="S28" s="37"/>
      <c r="T28" s="38"/>
    </row>
    <row r="29" spans="11:20" ht="18" customHeight="1" x14ac:dyDescent="0.2">
      <c r="K29" s="125">
        <v>23</v>
      </c>
      <c r="L29" s="6" t="s">
        <v>26</v>
      </c>
      <c r="M29" s="6" t="s">
        <v>27</v>
      </c>
      <c r="N29" s="6" t="s">
        <v>27</v>
      </c>
      <c r="O29" s="6" t="s">
        <v>121</v>
      </c>
      <c r="P29" s="48">
        <f>COUNTIF('活動記録 '!$G$9:$L$28,【選択肢】!K29)</f>
        <v>0</v>
      </c>
      <c r="R29" s="60" t="s">
        <v>178</v>
      </c>
      <c r="S29" s="37"/>
      <c r="T29" s="38"/>
    </row>
    <row r="30" spans="11:20" ht="18" customHeight="1" x14ac:dyDescent="0.2">
      <c r="K30" s="125">
        <v>24</v>
      </c>
      <c r="L30" s="6" t="s">
        <v>72</v>
      </c>
      <c r="M30" s="6" t="s">
        <v>50</v>
      </c>
      <c r="N30" s="6" t="s">
        <v>28</v>
      </c>
      <c r="O30" s="6" t="s">
        <v>122</v>
      </c>
      <c r="P30" s="48">
        <f>COUNTIF('活動記録 '!$G$9:$L$28,【選択肢】!K30)</f>
        <v>0</v>
      </c>
      <c r="R30" s="24"/>
      <c r="T30" s="28"/>
    </row>
    <row r="31" spans="11:20" ht="18" customHeight="1" x14ac:dyDescent="0.2">
      <c r="K31" s="125">
        <v>25</v>
      </c>
      <c r="L31" s="6" t="s">
        <v>72</v>
      </c>
      <c r="M31" s="6" t="s">
        <v>50</v>
      </c>
      <c r="N31" s="6" t="s">
        <v>28</v>
      </c>
      <c r="O31" s="6" t="s">
        <v>123</v>
      </c>
      <c r="P31" s="48">
        <f>COUNTIF('活動記録 '!$G$9:$L$28,【選択肢】!K31)</f>
        <v>0</v>
      </c>
      <c r="R31" s="36" t="s">
        <v>191</v>
      </c>
      <c r="S31" s="37"/>
      <c r="T31" s="38"/>
    </row>
    <row r="32" spans="11:20" ht="18" customHeight="1" x14ac:dyDescent="0.2">
      <c r="K32" s="125">
        <v>26</v>
      </c>
      <c r="L32" s="6" t="s">
        <v>72</v>
      </c>
      <c r="M32" s="6" t="s">
        <v>50</v>
      </c>
      <c r="N32" s="6" t="s">
        <v>28</v>
      </c>
      <c r="O32" s="6" t="s">
        <v>124</v>
      </c>
      <c r="P32" s="48">
        <f>COUNTIF('活動記録 '!$G$9:$L$28,【選択肢】!K32)</f>
        <v>0</v>
      </c>
      <c r="R32" s="158" t="s">
        <v>201</v>
      </c>
      <c r="S32" s="159"/>
      <c r="T32" s="160"/>
    </row>
    <row r="33" spans="11:20" ht="18" customHeight="1" x14ac:dyDescent="0.2">
      <c r="K33" s="125">
        <v>27</v>
      </c>
      <c r="L33" s="6" t="s">
        <v>72</v>
      </c>
      <c r="M33" s="6" t="s">
        <v>50</v>
      </c>
      <c r="N33" s="6" t="s">
        <v>28</v>
      </c>
      <c r="O33" s="6" t="s">
        <v>125</v>
      </c>
      <c r="P33" s="48">
        <f>COUNTIF('活動記録 '!$G$9:$L$28,【選択肢】!K33)</f>
        <v>0</v>
      </c>
      <c r="R33" s="60" t="s">
        <v>179</v>
      </c>
      <c r="S33" s="37"/>
      <c r="T33" s="38"/>
    </row>
    <row r="34" spans="11:20" ht="18" customHeight="1" x14ac:dyDescent="0.2">
      <c r="K34" s="125">
        <v>28</v>
      </c>
      <c r="L34" s="6" t="s">
        <v>72</v>
      </c>
      <c r="M34" s="6" t="s">
        <v>50</v>
      </c>
      <c r="N34" s="6" t="s">
        <v>13</v>
      </c>
      <c r="O34" s="6" t="s">
        <v>126</v>
      </c>
      <c r="P34" s="48">
        <f>COUNTIF('活動記録 '!$G$9:$L$28,【選択肢】!K34)</f>
        <v>0</v>
      </c>
      <c r="R34" s="60" t="s">
        <v>180</v>
      </c>
      <c r="S34" s="37"/>
      <c r="T34" s="38"/>
    </row>
    <row r="35" spans="11:20" ht="18" customHeight="1" x14ac:dyDescent="0.2">
      <c r="K35" s="125">
        <v>29</v>
      </c>
      <c r="L35" s="6" t="s">
        <v>72</v>
      </c>
      <c r="M35" s="6" t="s">
        <v>51</v>
      </c>
      <c r="N35" s="6" t="s">
        <v>14</v>
      </c>
      <c r="O35" s="6" t="s">
        <v>127</v>
      </c>
      <c r="P35" s="48">
        <f>COUNTIF('活動記録 '!$G$9:$L$28,【選択肢】!K35)</f>
        <v>0</v>
      </c>
      <c r="R35" s="61" t="s">
        <v>175</v>
      </c>
      <c r="S35" s="62"/>
      <c r="T35" s="63"/>
    </row>
    <row r="36" spans="11:20" ht="18" customHeight="1" x14ac:dyDescent="0.2">
      <c r="K36" s="125">
        <v>30</v>
      </c>
      <c r="L36" s="6" t="s">
        <v>72</v>
      </c>
      <c r="M36" s="6" t="s">
        <v>15</v>
      </c>
      <c r="N36" s="6" t="s">
        <v>18</v>
      </c>
      <c r="O36" s="6" t="s">
        <v>128</v>
      </c>
      <c r="P36" s="48">
        <f>COUNTIF('活動記録 '!$G$9:$L$28,【選択肢】!K36)</f>
        <v>0</v>
      </c>
    </row>
    <row r="37" spans="11:20" ht="18" customHeight="1" x14ac:dyDescent="0.2">
      <c r="K37" s="125">
        <v>31</v>
      </c>
      <c r="L37" s="6" t="s">
        <v>72</v>
      </c>
      <c r="M37" s="6" t="s">
        <v>15</v>
      </c>
      <c r="N37" s="6" t="s">
        <v>19</v>
      </c>
      <c r="O37" s="6" t="s">
        <v>129</v>
      </c>
      <c r="P37" s="48">
        <f>COUNTIF('活動記録 '!$G$9:$L$28,【選択肢】!K37)</f>
        <v>0</v>
      </c>
    </row>
    <row r="38" spans="11:20" ht="18" customHeight="1" x14ac:dyDescent="0.2">
      <c r="K38" s="125">
        <v>32</v>
      </c>
      <c r="L38" s="6" t="s">
        <v>72</v>
      </c>
      <c r="M38" s="6" t="s">
        <v>15</v>
      </c>
      <c r="N38" s="6" t="s">
        <v>20</v>
      </c>
      <c r="O38" s="6" t="s">
        <v>130</v>
      </c>
      <c r="P38" s="48">
        <f>COUNTIF('活動記録 '!$G$9:$L$28,【選択肢】!K38)</f>
        <v>0</v>
      </c>
    </row>
    <row r="39" spans="11:20" ht="18" customHeight="1" x14ac:dyDescent="0.2">
      <c r="K39" s="125">
        <v>33</v>
      </c>
      <c r="L39" s="6" t="s">
        <v>72</v>
      </c>
      <c r="M39" s="6" t="s">
        <v>15</v>
      </c>
      <c r="N39" s="6" t="s">
        <v>16</v>
      </c>
      <c r="O39" s="6" t="s">
        <v>131</v>
      </c>
      <c r="P39" s="48">
        <f>COUNTIF('活動記録 '!$G$9:$L$28,【選択肢】!K39)</f>
        <v>0</v>
      </c>
    </row>
    <row r="40" spans="11:20" ht="18" customHeight="1" x14ac:dyDescent="0.2">
      <c r="K40" s="125">
        <v>34</v>
      </c>
      <c r="L40" s="6" t="s">
        <v>72</v>
      </c>
      <c r="M40" s="6" t="s">
        <v>13</v>
      </c>
      <c r="N40" s="6" t="s">
        <v>29</v>
      </c>
      <c r="O40" s="6" t="s">
        <v>132</v>
      </c>
      <c r="P40" s="48">
        <f>COUNTIF('活動記録 '!$G$9:$L$28,【選択肢】!K40)</f>
        <v>0</v>
      </c>
    </row>
    <row r="41" spans="11:20" ht="18" customHeight="1" x14ac:dyDescent="0.2">
      <c r="K41" s="125">
        <v>35</v>
      </c>
      <c r="L41" s="6" t="s">
        <v>72</v>
      </c>
      <c r="M41" s="6" t="s">
        <v>13</v>
      </c>
      <c r="N41" s="6" t="s">
        <v>21</v>
      </c>
      <c r="O41" s="6" t="s">
        <v>133</v>
      </c>
      <c r="P41" s="48">
        <f>COUNTIF('活動記録 '!$G$9:$L$28,【選択肢】!K41)</f>
        <v>0</v>
      </c>
    </row>
    <row r="42" spans="11:20" ht="18" customHeight="1" x14ac:dyDescent="0.2">
      <c r="K42" s="125">
        <v>36</v>
      </c>
      <c r="L42" s="6" t="s">
        <v>72</v>
      </c>
      <c r="M42" s="6" t="s">
        <v>13</v>
      </c>
      <c r="N42" s="6" t="s">
        <v>30</v>
      </c>
      <c r="O42" s="6" t="s">
        <v>134</v>
      </c>
      <c r="P42" s="48">
        <f>COUNTIF('活動記録 '!$G$9:$L$28,【選択肢】!K42)</f>
        <v>0</v>
      </c>
    </row>
    <row r="43" spans="11:20" ht="18" customHeight="1" x14ac:dyDescent="0.2">
      <c r="K43" s="125">
        <v>37</v>
      </c>
      <c r="L43" s="6" t="s">
        <v>72</v>
      </c>
      <c r="M43" s="6" t="s">
        <v>13</v>
      </c>
      <c r="N43" s="6" t="s">
        <v>39</v>
      </c>
      <c r="O43" s="6" t="s">
        <v>135</v>
      </c>
      <c r="P43" s="48">
        <f>COUNTIF('活動記録 '!$G$9:$L$28,【選択肢】!K43)</f>
        <v>0</v>
      </c>
      <c r="Q43" s="64" t="s">
        <v>184</v>
      </c>
    </row>
    <row r="44" spans="11:20" ht="18" customHeight="1" x14ac:dyDescent="0.2">
      <c r="K44" s="125">
        <v>38</v>
      </c>
      <c r="L44" s="6" t="s">
        <v>72</v>
      </c>
      <c r="M44" s="6" t="s">
        <v>13</v>
      </c>
      <c r="N44" s="6" t="s">
        <v>31</v>
      </c>
      <c r="O44" s="31" t="s">
        <v>136</v>
      </c>
      <c r="P44" s="48">
        <f>COUNTIF('活動記録 '!$G$9:$L$28,【選択肢】!K44)</f>
        <v>0</v>
      </c>
      <c r="Q44" s="34" t="s">
        <v>168</v>
      </c>
      <c r="S44" s="14"/>
    </row>
    <row r="45" spans="11:20" ht="18" customHeight="1" x14ac:dyDescent="0.2">
      <c r="K45" s="125">
        <v>39</v>
      </c>
      <c r="L45" s="6" t="s">
        <v>72</v>
      </c>
      <c r="M45" s="6" t="s">
        <v>15</v>
      </c>
      <c r="N45" s="6" t="s">
        <v>29</v>
      </c>
      <c r="O45" s="33" t="s">
        <v>154</v>
      </c>
      <c r="P45" s="48">
        <f>COUNTIF('活動記録 '!$G$9:$L$28,【選択肢】!K45)</f>
        <v>0</v>
      </c>
      <c r="Q45" s="35" t="s">
        <v>154</v>
      </c>
      <c r="R45" s="15"/>
    </row>
    <row r="46" spans="11:20" ht="18" customHeight="1" x14ac:dyDescent="0.2">
      <c r="K46" s="125">
        <v>40</v>
      </c>
      <c r="L46" s="6" t="s">
        <v>72</v>
      </c>
      <c r="M46" s="6" t="s">
        <v>15</v>
      </c>
      <c r="N46" s="6" t="s">
        <v>29</v>
      </c>
      <c r="O46" s="33" t="s">
        <v>155</v>
      </c>
      <c r="P46" s="48">
        <f>COUNTIF('活動記録 '!$G$9:$L$28,【選択肢】!K46)</f>
        <v>0</v>
      </c>
      <c r="Q46" s="35" t="s">
        <v>155</v>
      </c>
      <c r="R46" s="15"/>
    </row>
    <row r="47" spans="11:20" ht="18" customHeight="1" x14ac:dyDescent="0.2">
      <c r="K47" s="125">
        <v>41</v>
      </c>
      <c r="L47" s="6" t="s">
        <v>72</v>
      </c>
      <c r="M47" s="6" t="s">
        <v>15</v>
      </c>
      <c r="N47" s="6" t="s">
        <v>29</v>
      </c>
      <c r="O47" s="33" t="s">
        <v>156</v>
      </c>
      <c r="P47" s="48">
        <f>COUNTIF('活動記録 '!$G$9:$L$28,【選択肢】!K47)</f>
        <v>0</v>
      </c>
      <c r="Q47" s="35" t="s">
        <v>156</v>
      </c>
      <c r="R47" s="15"/>
    </row>
    <row r="48" spans="11:20" ht="18" customHeight="1" x14ac:dyDescent="0.2">
      <c r="K48" s="125">
        <v>42</v>
      </c>
      <c r="L48" s="6" t="s">
        <v>72</v>
      </c>
      <c r="M48" s="6" t="s">
        <v>15</v>
      </c>
      <c r="N48" s="6" t="s">
        <v>21</v>
      </c>
      <c r="O48" s="33" t="s">
        <v>157</v>
      </c>
      <c r="P48" s="48">
        <f>COUNTIF('活動記録 '!$G$9:$L$28,【選択肢】!K48)</f>
        <v>0</v>
      </c>
      <c r="Q48" s="35" t="s">
        <v>157</v>
      </c>
      <c r="R48" s="15"/>
    </row>
    <row r="49" spans="11:20" ht="18" customHeight="1" x14ac:dyDescent="0.2">
      <c r="K49" s="125">
        <v>43</v>
      </c>
      <c r="L49" s="6" t="s">
        <v>72</v>
      </c>
      <c r="M49" s="6" t="s">
        <v>15</v>
      </c>
      <c r="N49" s="6" t="s">
        <v>21</v>
      </c>
      <c r="O49" s="33" t="s">
        <v>158</v>
      </c>
      <c r="P49" s="48">
        <f>COUNTIF('活動記録 '!$G$9:$L$28,【選択肢】!K49)</f>
        <v>0</v>
      </c>
      <c r="Q49" s="35" t="s">
        <v>158</v>
      </c>
      <c r="R49" s="15"/>
    </row>
    <row r="50" spans="11:20" ht="18" customHeight="1" x14ac:dyDescent="0.2">
      <c r="K50" s="125">
        <v>44</v>
      </c>
      <c r="L50" s="6" t="s">
        <v>72</v>
      </c>
      <c r="M50" s="6" t="s">
        <v>15</v>
      </c>
      <c r="N50" s="6" t="s">
        <v>21</v>
      </c>
      <c r="O50" s="33" t="s">
        <v>159</v>
      </c>
      <c r="P50" s="48">
        <f>COUNTIF('活動記録 '!$G$9:$L$28,【選択肢】!K50)</f>
        <v>0</v>
      </c>
      <c r="Q50" s="35" t="s">
        <v>159</v>
      </c>
      <c r="R50" s="15"/>
    </row>
    <row r="51" spans="11:20" ht="18" customHeight="1" x14ac:dyDescent="0.2">
      <c r="K51" s="125">
        <v>45</v>
      </c>
      <c r="L51" s="6" t="s">
        <v>72</v>
      </c>
      <c r="M51" s="6" t="s">
        <v>15</v>
      </c>
      <c r="N51" s="6" t="s">
        <v>30</v>
      </c>
      <c r="O51" s="33" t="s">
        <v>160</v>
      </c>
      <c r="P51" s="48">
        <f>COUNTIF('活動記録 '!$G$9:$L$28,【選択肢】!K51)</f>
        <v>0</v>
      </c>
      <c r="Q51" s="35" t="s">
        <v>160</v>
      </c>
      <c r="R51" s="15"/>
    </row>
    <row r="52" spans="11:20" ht="18" customHeight="1" x14ac:dyDescent="0.2">
      <c r="K52" s="125">
        <v>46</v>
      </c>
      <c r="L52" s="6" t="s">
        <v>72</v>
      </c>
      <c r="M52" s="6" t="s">
        <v>15</v>
      </c>
      <c r="N52" s="6" t="s">
        <v>30</v>
      </c>
      <c r="O52" s="33" t="s">
        <v>161</v>
      </c>
      <c r="P52" s="48">
        <f>COUNTIF('活動記録 '!$G$9:$L$28,【選択肢】!K52)</f>
        <v>0</v>
      </c>
      <c r="Q52" s="35" t="s">
        <v>161</v>
      </c>
      <c r="R52" s="15"/>
    </row>
    <row r="53" spans="11:20" ht="18" customHeight="1" x14ac:dyDescent="0.2">
      <c r="K53" s="125">
        <v>47</v>
      </c>
      <c r="L53" s="6" t="s">
        <v>72</v>
      </c>
      <c r="M53" s="6" t="s">
        <v>15</v>
      </c>
      <c r="N53" s="6" t="s">
        <v>30</v>
      </c>
      <c r="O53" s="33" t="s">
        <v>162</v>
      </c>
      <c r="P53" s="48">
        <f>COUNTIF('活動記録 '!$G$9:$L$28,【選択肢】!K53)</f>
        <v>0</v>
      </c>
      <c r="Q53" s="35" t="s">
        <v>162</v>
      </c>
      <c r="R53" s="15"/>
    </row>
    <row r="54" spans="11:20" ht="18" customHeight="1" x14ac:dyDescent="0.2">
      <c r="K54" s="125">
        <v>48</v>
      </c>
      <c r="L54" s="6" t="s">
        <v>72</v>
      </c>
      <c r="M54" s="6" t="s">
        <v>15</v>
      </c>
      <c r="N54" s="6" t="s">
        <v>39</v>
      </c>
      <c r="O54" s="33" t="s">
        <v>163</v>
      </c>
      <c r="P54" s="48">
        <f>COUNTIF('活動記録 '!$G$9:$L$28,【選択肢】!K54)</f>
        <v>0</v>
      </c>
      <c r="Q54" s="35" t="s">
        <v>163</v>
      </c>
      <c r="R54" s="15"/>
    </row>
    <row r="55" spans="11:20" ht="18" customHeight="1" x14ac:dyDescent="0.2">
      <c r="K55" s="125">
        <v>49</v>
      </c>
      <c r="L55" s="6" t="s">
        <v>72</v>
      </c>
      <c r="M55" s="6" t="s">
        <v>15</v>
      </c>
      <c r="N55" s="6" t="s">
        <v>39</v>
      </c>
      <c r="O55" s="33" t="s">
        <v>164</v>
      </c>
      <c r="P55" s="48">
        <f>COUNTIF('活動記録 '!$G$9:$L$28,【選択肢】!K55)</f>
        <v>0</v>
      </c>
      <c r="Q55" s="35" t="s">
        <v>164</v>
      </c>
      <c r="R55" s="15"/>
    </row>
    <row r="56" spans="11:20" ht="18" customHeight="1" x14ac:dyDescent="0.2">
      <c r="K56" s="125">
        <v>50</v>
      </c>
      <c r="L56" s="6" t="s">
        <v>72</v>
      </c>
      <c r="M56" s="6" t="s">
        <v>15</v>
      </c>
      <c r="N56" s="6" t="s">
        <v>31</v>
      </c>
      <c r="O56" s="33" t="s">
        <v>165</v>
      </c>
      <c r="P56" s="48">
        <f>COUNTIF('活動記録 '!$G$9:$L$28,【選択肢】!K56)</f>
        <v>0</v>
      </c>
      <c r="Q56" s="35" t="s">
        <v>165</v>
      </c>
      <c r="R56" s="65" t="s">
        <v>184</v>
      </c>
    </row>
    <row r="57" spans="11:20" ht="18" customHeight="1" x14ac:dyDescent="0.2">
      <c r="K57" s="125">
        <v>51</v>
      </c>
      <c r="L57" s="6" t="s">
        <v>72</v>
      </c>
      <c r="M57" s="6" t="s">
        <v>22</v>
      </c>
      <c r="N57" s="6" t="s">
        <v>22</v>
      </c>
      <c r="O57" s="32" t="s">
        <v>166</v>
      </c>
      <c r="P57" s="48">
        <f>COUNTIF('活動記録 '!$G$9:$L$28,【選択肢】!K57)</f>
        <v>0</v>
      </c>
      <c r="Q57" s="54" t="s">
        <v>167</v>
      </c>
      <c r="R57" s="2" t="s">
        <v>169</v>
      </c>
      <c r="S57" s="17"/>
      <c r="T57" s="14"/>
    </row>
    <row r="58" spans="11:20" ht="18" customHeight="1" x14ac:dyDescent="0.2">
      <c r="K58" s="125">
        <v>52</v>
      </c>
      <c r="L58" s="6" t="s">
        <v>72</v>
      </c>
      <c r="M58" s="6" t="s">
        <v>32</v>
      </c>
      <c r="N58" s="6" t="s">
        <v>32</v>
      </c>
      <c r="O58" s="66" t="s">
        <v>229</v>
      </c>
      <c r="P58" s="48">
        <f>COUNTIF('活動記録 '!$G$9:$L$28,【選択肢】!K58)</f>
        <v>0</v>
      </c>
      <c r="R58" s="66" t="s">
        <v>229</v>
      </c>
      <c r="S58" s="18"/>
      <c r="T58" s="19"/>
    </row>
    <row r="59" spans="11:20" ht="18" customHeight="1" x14ac:dyDescent="0.2">
      <c r="K59" s="125">
        <v>53</v>
      </c>
      <c r="L59" s="6" t="s">
        <v>72</v>
      </c>
      <c r="M59" s="6" t="s">
        <v>32</v>
      </c>
      <c r="N59" s="6" t="s">
        <v>32</v>
      </c>
      <c r="O59" s="69" t="s">
        <v>214</v>
      </c>
      <c r="P59" s="48">
        <f>COUNTIF('活動記録 '!$G$9:$L$28,【選択肢】!K59)</f>
        <v>0</v>
      </c>
      <c r="R59" s="69" t="s">
        <v>214</v>
      </c>
      <c r="S59" s="18"/>
      <c r="T59" s="19"/>
    </row>
    <row r="60" spans="11:20" ht="18" customHeight="1" x14ac:dyDescent="0.2">
      <c r="K60" s="125">
        <v>54</v>
      </c>
      <c r="L60" s="6" t="s">
        <v>72</v>
      </c>
      <c r="M60" s="6" t="s">
        <v>32</v>
      </c>
      <c r="N60" s="6" t="s">
        <v>32</v>
      </c>
      <c r="O60" s="20" t="s">
        <v>228</v>
      </c>
      <c r="P60" s="48">
        <f>COUNTIF('活動記録 '!$G$9:$L$28,【選択肢】!K60)</f>
        <v>0</v>
      </c>
      <c r="R60" s="20" t="s">
        <v>228</v>
      </c>
      <c r="S60" s="18"/>
      <c r="T60" s="19"/>
    </row>
    <row r="61" spans="11:20" ht="18" customHeight="1" x14ac:dyDescent="0.2">
      <c r="K61" s="125">
        <v>55</v>
      </c>
      <c r="L61" s="6" t="s">
        <v>72</v>
      </c>
      <c r="M61" s="6" t="s">
        <v>32</v>
      </c>
      <c r="N61" s="6" t="s">
        <v>32</v>
      </c>
      <c r="O61" s="20" t="s">
        <v>227</v>
      </c>
      <c r="P61" s="48">
        <f>COUNTIF('活動記録 '!$G$9:$L$28,【選択肢】!K61)</f>
        <v>0</v>
      </c>
      <c r="R61" s="20" t="s">
        <v>227</v>
      </c>
      <c r="S61" s="18"/>
      <c r="T61" s="19"/>
    </row>
    <row r="62" spans="11:20" ht="18" customHeight="1" x14ac:dyDescent="0.2">
      <c r="K62" s="125">
        <v>56</v>
      </c>
      <c r="L62" s="6" t="s">
        <v>72</v>
      </c>
      <c r="M62" s="6" t="s">
        <v>32</v>
      </c>
      <c r="N62" s="6" t="s">
        <v>32</v>
      </c>
      <c r="O62" s="20" t="s">
        <v>52</v>
      </c>
      <c r="P62" s="48">
        <f>COUNTIF('活動記録 '!$G$9:$L$28,【選択肢】!K62)</f>
        <v>0</v>
      </c>
      <c r="R62" s="20" t="s">
        <v>52</v>
      </c>
      <c r="S62" s="18"/>
      <c r="T62" s="19"/>
    </row>
    <row r="63" spans="11:20" ht="18" customHeight="1" x14ac:dyDescent="0.2">
      <c r="K63" s="125">
        <v>57</v>
      </c>
      <c r="L63" s="6" t="s">
        <v>72</v>
      </c>
      <c r="M63" s="6" t="s">
        <v>32</v>
      </c>
      <c r="N63" s="6" t="s">
        <v>32</v>
      </c>
      <c r="O63" s="20" t="s">
        <v>210</v>
      </c>
      <c r="P63" s="48">
        <f>COUNTIF('活動記録 '!$G$9:$L$28,【選択肢】!K63)</f>
        <v>0</v>
      </c>
      <c r="R63" s="20" t="s">
        <v>210</v>
      </c>
      <c r="S63" s="18"/>
      <c r="T63" s="19"/>
    </row>
    <row r="64" spans="11:20" ht="18" customHeight="1" x14ac:dyDescent="0.2">
      <c r="K64" s="125">
        <v>58</v>
      </c>
      <c r="L64" s="6" t="s">
        <v>72</v>
      </c>
      <c r="M64" s="6" t="s">
        <v>32</v>
      </c>
      <c r="N64" s="6" t="s">
        <v>32</v>
      </c>
      <c r="O64" s="20" t="s">
        <v>53</v>
      </c>
      <c r="P64" s="48">
        <f>COUNTIF('活動記録 '!$G$9:$L$28,【選択肢】!K64)</f>
        <v>0</v>
      </c>
      <c r="R64" s="20" t="s">
        <v>53</v>
      </c>
      <c r="S64" s="18"/>
      <c r="T64" s="19"/>
    </row>
    <row r="65" spans="11:20" ht="18" customHeight="1" x14ac:dyDescent="0.2">
      <c r="K65" s="128" t="s">
        <v>222</v>
      </c>
      <c r="L65" s="6" t="s">
        <v>72</v>
      </c>
      <c r="M65" s="6" t="s">
        <v>32</v>
      </c>
      <c r="N65" s="6" t="s">
        <v>32</v>
      </c>
      <c r="O65" s="71" t="s">
        <v>220</v>
      </c>
      <c r="P65" s="48">
        <f>COUNTIF('活動記録 '!$G$9:$L$28,【選択肢】!K65)</f>
        <v>0</v>
      </c>
      <c r="R65" s="71" t="s">
        <v>220</v>
      </c>
      <c r="S65" s="18"/>
      <c r="T65" s="19"/>
    </row>
    <row r="66" spans="11:20" ht="18" customHeight="1" x14ac:dyDescent="0.2">
      <c r="K66" s="128" t="s">
        <v>223</v>
      </c>
      <c r="L66" s="6" t="s">
        <v>72</v>
      </c>
      <c r="M66" s="6" t="s">
        <v>32</v>
      </c>
      <c r="N66" s="6" t="s">
        <v>32</v>
      </c>
      <c r="O66" s="72" t="s">
        <v>221</v>
      </c>
      <c r="P66" s="48">
        <f>COUNTIF('活動記録 '!$G$9:$L$28,【選択肢】!K66)</f>
        <v>0</v>
      </c>
      <c r="R66" s="72" t="s">
        <v>221</v>
      </c>
      <c r="S66" s="18"/>
      <c r="T66" s="19"/>
    </row>
    <row r="67" spans="11:20" ht="18" customHeight="1" x14ac:dyDescent="0.2">
      <c r="K67" s="125">
        <v>59</v>
      </c>
      <c r="L67" s="6" t="s">
        <v>72</v>
      </c>
      <c r="M67" s="6" t="s">
        <v>32</v>
      </c>
      <c r="N67" s="6" t="s">
        <v>32</v>
      </c>
      <c r="O67" s="6" t="s">
        <v>137</v>
      </c>
      <c r="P67" s="48">
        <f>COUNTIF('活動記録 '!$G$9:$L$28,【選択肢】!K67)</f>
        <v>0</v>
      </c>
      <c r="R67" s="21"/>
      <c r="S67" s="65" t="s">
        <v>184</v>
      </c>
      <c r="T67" s="19"/>
    </row>
    <row r="68" spans="11:20" ht="18" customHeight="1" x14ac:dyDescent="0.2">
      <c r="K68" s="125">
        <v>60</v>
      </c>
      <c r="L68" s="6" t="s">
        <v>72</v>
      </c>
      <c r="M68" s="6" t="s">
        <v>32</v>
      </c>
      <c r="N68" s="6" t="s">
        <v>32</v>
      </c>
      <c r="O68" s="68" t="s">
        <v>232</v>
      </c>
      <c r="P68" s="48">
        <f>COUNTIF('活動記録 '!$G$9:$L$28,【選択肢】!K68)</f>
        <v>0</v>
      </c>
      <c r="R68" s="55"/>
      <c r="S68" s="2" t="s">
        <v>170</v>
      </c>
      <c r="T68" s="17"/>
    </row>
    <row r="69" spans="11:20" ht="18" customHeight="1" x14ac:dyDescent="0.2">
      <c r="K69" s="125">
        <v>61</v>
      </c>
      <c r="L69" s="6" t="s">
        <v>33</v>
      </c>
      <c r="M69" s="6" t="s">
        <v>15</v>
      </c>
      <c r="N69" s="6" t="s">
        <v>19</v>
      </c>
      <c r="O69" s="6" t="s">
        <v>138</v>
      </c>
      <c r="P69" s="48">
        <f>COUNTIF('活動記録 '!$G$9:$L$28,【選択肢】!K69)</f>
        <v>0</v>
      </c>
      <c r="S69" s="66" t="s">
        <v>54</v>
      </c>
      <c r="T69" s="18"/>
    </row>
    <row r="70" spans="11:20" ht="18" customHeight="1" x14ac:dyDescent="0.2">
      <c r="K70" s="125">
        <v>62</v>
      </c>
      <c r="L70" s="6" t="s">
        <v>33</v>
      </c>
      <c r="M70" s="6" t="s">
        <v>15</v>
      </c>
      <c r="N70" s="6" t="s">
        <v>19</v>
      </c>
      <c r="O70" s="6" t="s">
        <v>139</v>
      </c>
      <c r="P70" s="48">
        <f>COUNTIF('活動記録 '!$G$9:$L$28,【選択肢】!K70)</f>
        <v>0</v>
      </c>
      <c r="S70" s="20" t="s">
        <v>55</v>
      </c>
      <c r="T70" s="18"/>
    </row>
    <row r="71" spans="11:20" ht="18" customHeight="1" x14ac:dyDescent="0.2">
      <c r="K71" s="125">
        <v>63</v>
      </c>
      <c r="L71" s="6" t="s">
        <v>33</v>
      </c>
      <c r="M71" s="6" t="s">
        <v>15</v>
      </c>
      <c r="N71" s="6" t="s">
        <v>20</v>
      </c>
      <c r="O71" s="6" t="s">
        <v>140</v>
      </c>
      <c r="P71" s="48">
        <f>COUNTIF('活動記録 '!$G$9:$L$28,【選択肢】!K71)</f>
        <v>0</v>
      </c>
      <c r="S71" s="20" t="s">
        <v>56</v>
      </c>
      <c r="T71" s="18"/>
    </row>
    <row r="72" spans="11:20" ht="18" customHeight="1" x14ac:dyDescent="0.2">
      <c r="K72" s="125">
        <v>64</v>
      </c>
      <c r="L72" s="6" t="s">
        <v>33</v>
      </c>
      <c r="M72" s="6" t="s">
        <v>15</v>
      </c>
      <c r="N72" s="6" t="s">
        <v>20</v>
      </c>
      <c r="O72" s="6" t="s">
        <v>141</v>
      </c>
      <c r="P72" s="48">
        <f>COUNTIF('活動記録 '!$G$9:$L$28,【選択肢】!K72)</f>
        <v>0</v>
      </c>
      <c r="S72" s="20" t="s">
        <v>57</v>
      </c>
      <c r="T72" s="18"/>
    </row>
    <row r="73" spans="11:20" ht="18" customHeight="1" x14ac:dyDescent="0.2">
      <c r="K73" s="125">
        <v>65</v>
      </c>
      <c r="L73" s="6" t="s">
        <v>33</v>
      </c>
      <c r="M73" s="6" t="s">
        <v>15</v>
      </c>
      <c r="N73" s="6" t="s">
        <v>16</v>
      </c>
      <c r="O73" s="6" t="s">
        <v>142</v>
      </c>
      <c r="P73" s="48">
        <f>COUNTIF('活動記録 '!$G$9:$L$28,【選択肢】!K73)</f>
        <v>0</v>
      </c>
      <c r="S73" s="20" t="s">
        <v>58</v>
      </c>
      <c r="T73" s="18"/>
    </row>
    <row r="74" spans="11:20" ht="18" customHeight="1" x14ac:dyDescent="0.2">
      <c r="K74" s="127">
        <v>66</v>
      </c>
      <c r="L74" s="31" t="s">
        <v>33</v>
      </c>
      <c r="M74" s="31" t="s">
        <v>15</v>
      </c>
      <c r="N74" s="31" t="s">
        <v>16</v>
      </c>
      <c r="O74" s="31" t="s">
        <v>143</v>
      </c>
      <c r="P74" s="52">
        <f>COUNTIF('活動記録 '!$G$9:$L$28,【選択肢】!K74)</f>
        <v>0</v>
      </c>
      <c r="S74" s="21" t="s">
        <v>59</v>
      </c>
      <c r="T74" s="18"/>
    </row>
    <row r="75" spans="11:20" x14ac:dyDescent="0.2">
      <c r="K75" s="53">
        <v>100</v>
      </c>
      <c r="L75" s="53" t="s">
        <v>26</v>
      </c>
      <c r="M75" s="53" t="s">
        <v>15</v>
      </c>
      <c r="N75" s="53" t="s">
        <v>206</v>
      </c>
      <c r="O75" s="53" t="s">
        <v>207</v>
      </c>
      <c r="P75" s="53">
        <f>COUNTIF('活動記録 '!$G$9:$L$28,【選択肢】!K75)</f>
        <v>0</v>
      </c>
      <c r="S75" s="55"/>
    </row>
    <row r="76" spans="11:20" x14ac:dyDescent="0.2">
      <c r="K76" s="67">
        <v>101</v>
      </c>
      <c r="L76" s="53" t="s">
        <v>26</v>
      </c>
      <c r="M76" s="53" t="s">
        <v>15</v>
      </c>
      <c r="N76" s="53" t="s">
        <v>206</v>
      </c>
      <c r="O76" s="67" t="s">
        <v>208</v>
      </c>
      <c r="P76" s="53">
        <f>COUNTIF('活動記録 '!$G$9:$L$28,【選択肢】!K76)</f>
        <v>0</v>
      </c>
      <c r="S76" s="55"/>
    </row>
    <row r="77" spans="11:20" x14ac:dyDescent="0.2">
      <c r="K77" s="67">
        <v>105</v>
      </c>
      <c r="L77" s="53" t="s">
        <v>26</v>
      </c>
      <c r="M77" s="53" t="s">
        <v>15</v>
      </c>
      <c r="N77" s="67" t="s">
        <v>8</v>
      </c>
      <c r="O77" s="67" t="s">
        <v>230</v>
      </c>
      <c r="P77" s="53">
        <f>COUNTIF('活動記録 '!$G$9:$L$28,【選択肢】!K77)</f>
        <v>0</v>
      </c>
      <c r="S77" s="55"/>
    </row>
    <row r="78" spans="11:20" x14ac:dyDescent="0.2">
      <c r="K78" s="67">
        <v>103</v>
      </c>
      <c r="L78" s="53" t="s">
        <v>26</v>
      </c>
      <c r="M78" s="53" t="s">
        <v>15</v>
      </c>
      <c r="N78" s="67" t="s">
        <v>10</v>
      </c>
      <c r="O78" s="67" t="s">
        <v>231</v>
      </c>
      <c r="P78" s="53">
        <f>COUNTIF('活動記録 '!$G$9:$L$28,【選択肢】!K78)</f>
        <v>0</v>
      </c>
      <c r="S78" s="55"/>
    </row>
    <row r="79" spans="11:20" x14ac:dyDescent="0.2">
      <c r="K79" s="67"/>
      <c r="L79" s="53"/>
      <c r="M79" s="53"/>
      <c r="N79" s="67"/>
      <c r="O79" s="67"/>
      <c r="P79" s="53"/>
      <c r="S79" s="55"/>
    </row>
    <row r="80" spans="11:20" x14ac:dyDescent="0.2">
      <c r="K80" s="67"/>
      <c r="L80" s="67"/>
      <c r="M80" s="53"/>
      <c r="N80" s="67"/>
      <c r="O80" s="67"/>
      <c r="P80" s="53"/>
      <c r="S80" s="55"/>
    </row>
    <row r="81" spans="11:19" x14ac:dyDescent="0.2">
      <c r="K81" s="67"/>
      <c r="L81" s="67"/>
      <c r="M81" s="53"/>
      <c r="N81" s="67"/>
      <c r="O81" s="67"/>
      <c r="P81" s="53"/>
      <c r="S81" s="55"/>
    </row>
    <row r="82" spans="11:19" x14ac:dyDescent="0.2">
      <c r="K82" s="67"/>
      <c r="L82" s="67"/>
      <c r="M82" s="53"/>
      <c r="N82" s="67"/>
      <c r="O82" s="67"/>
      <c r="P82" s="53"/>
      <c r="S82" s="55"/>
    </row>
    <row r="83" spans="11:19" x14ac:dyDescent="0.2">
      <c r="K83" s="67"/>
      <c r="L83" s="67"/>
      <c r="M83" s="53"/>
      <c r="N83" s="67"/>
      <c r="O83" s="67"/>
      <c r="P83" s="53"/>
      <c r="S83" s="55"/>
    </row>
    <row r="84" spans="11:19" x14ac:dyDescent="0.2">
      <c r="K84" s="67"/>
      <c r="L84" s="67"/>
      <c r="M84" s="67"/>
      <c r="N84" s="67"/>
      <c r="O84" s="67"/>
      <c r="P84" s="67"/>
      <c r="S84" s="55"/>
    </row>
    <row r="85" spans="11:19" x14ac:dyDescent="0.2">
      <c r="K85" s="67"/>
      <c r="L85" s="67"/>
      <c r="M85" s="67"/>
      <c r="N85" s="67"/>
      <c r="O85" s="67"/>
      <c r="P85" s="67"/>
      <c r="S85" s="55"/>
    </row>
    <row r="86" spans="11:19" x14ac:dyDescent="0.2">
      <c r="K86" s="67"/>
      <c r="L86" s="67"/>
      <c r="M86" s="67"/>
      <c r="N86" s="67"/>
      <c r="O86" s="67"/>
      <c r="P86" s="67"/>
      <c r="S86" s="55"/>
    </row>
    <row r="87" spans="11:19" x14ac:dyDescent="0.2">
      <c r="K87" s="67"/>
      <c r="L87" s="67"/>
      <c r="M87" s="67"/>
      <c r="N87" s="67"/>
      <c r="O87" s="67"/>
      <c r="P87" s="67"/>
      <c r="S87" s="55"/>
    </row>
    <row r="88" spans="11:19" x14ac:dyDescent="0.2">
      <c r="K88" s="22"/>
      <c r="L88" s="22"/>
      <c r="M88" s="22" t="s">
        <v>97</v>
      </c>
      <c r="N88" s="22"/>
      <c r="O88" s="22"/>
      <c r="P88" s="23"/>
    </row>
  </sheetData>
  <mergeCells count="14">
    <mergeCell ref="A1:J1"/>
    <mergeCell ref="P1:P2"/>
    <mergeCell ref="Q1:Q2"/>
    <mergeCell ref="R11:T11"/>
    <mergeCell ref="R32:T32"/>
    <mergeCell ref="K1:O1"/>
    <mergeCell ref="R10:T10"/>
    <mergeCell ref="R2:T2"/>
    <mergeCell ref="R3:T3"/>
    <mergeCell ref="R5:T5"/>
    <mergeCell ref="R7:T7"/>
    <mergeCell ref="R8:T8"/>
    <mergeCell ref="R4:T4"/>
    <mergeCell ref="M2:N2"/>
  </mergeCells>
  <phoneticPr fontId="3"/>
  <pageMargins left="0.70866141732283472" right="0.70866141732283472" top="0.74803149606299213" bottom="0.74803149606299213" header="0.31496062992125984" footer="0.31496062992125984"/>
  <pageSetup paperSize="9" scale="29" fitToWidth="0" orientation="landscape" r:id="rId1"/>
  <colBreaks count="1" manualBreakCount="1">
    <brk id="10" max="77" man="1"/>
  </colBreaks>
  <drawing r:id="rId2"/>
</worksheet>
</file>